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5" activeTab="1"/>
  </bookViews>
  <sheets>
    <sheet name="Gastos" sheetId="1" r:id="rId1"/>
    <sheet name="Ingresos" sheetId="2" r:id="rId2"/>
    <sheet name="Res." sheetId="3" r:id="rId3"/>
    <sheet name="Det. Pers." sheetId="4" r:id="rId4"/>
    <sheet name="Precios" sheetId="5" r:id="rId5"/>
    <sheet name="Préstamo" sheetId="6" r:id="rId6"/>
  </sheets>
  <definedNames/>
  <calcPr fullCalcOnLoad="1"/>
</workbook>
</file>

<file path=xl/sharedStrings.xml><?xml version="1.0" encoding="utf-8"?>
<sst xmlns="http://schemas.openxmlformats.org/spreadsheetml/2006/main" count="246" uniqueCount="74">
  <si>
    <t>Gastos/Mes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</si>
  <si>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</si>
  <si>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</si>
  <si>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</si>
  <si>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</si>
  <si>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</si>
  <si>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</si>
  <si>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</si>
  <si>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</si>
  <si>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</si>
  <si>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</si>
  <si>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</si>
  <si>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</si>
  <si>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Electric. y Agua</t>
  </si>
  <si>
    <t>Basura</t>
  </si>
  <si>
    <t>Telf/Internet</t>
  </si>
  <si>
    <t>Gastos mobil.</t>
  </si>
  <si>
    <t>Gastos de prove.</t>
  </si>
  <si>
    <t>Cobro de prest.</t>
  </si>
  <si>
    <t>Alquiler  local</t>
  </si>
  <si>
    <t>Gastos de Pers.</t>
  </si>
  <si>
    <t>TOTAL GASTOS</t>
  </si>
  <si>
    <t>Unidades/Mes</t>
  </si>
  <si>
    <t>Septiem</t>
  </si>
  <si>
    <t>Noviem</t>
  </si>
  <si>
    <t>Productos</t>
  </si>
  <si>
    <t>Precio</t>
  </si>
  <si>
    <t>Porc. %</t>
  </si>
  <si>
    <t>Beneficios</t>
  </si>
  <si>
    <t>Coste total</t>
  </si>
  <si>
    <t>Cómics</t>
  </si>
  <si>
    <t>Libros bolsillo</t>
  </si>
  <si>
    <t>Libros tapa dura</t>
  </si>
  <si>
    <t>Videojuegos</t>
  </si>
  <si>
    <t>Música</t>
  </si>
  <si>
    <t>CD (Música)</t>
  </si>
  <si>
    <t>Consola XBOX</t>
  </si>
  <si>
    <t>Consola PS3</t>
  </si>
  <si>
    <t>Consola Wii</t>
  </si>
  <si>
    <t>Consola PSVITA</t>
  </si>
  <si>
    <t>Consola NDS3D</t>
  </si>
  <si>
    <t>Consola PSP</t>
  </si>
  <si>
    <t>Películas Blu-Ray</t>
  </si>
  <si>
    <t>Series Blu-Ray</t>
  </si>
  <si>
    <t>Cosplay normal</t>
  </si>
  <si>
    <t>Cosplay calidad</t>
  </si>
  <si>
    <t>Fig. Colec. Básica</t>
  </si>
  <si>
    <t>Fig. Colec. Normal</t>
  </si>
  <si>
    <t>Fig. Colec Exclusiva</t>
  </si>
  <si>
    <t>Inscripción torneos</t>
  </si>
  <si>
    <t>Juegos de cartas</t>
  </si>
  <si>
    <t>Juegos de mesa</t>
  </si>
  <si>
    <t>Juegos de rol</t>
  </si>
  <si>
    <t>Bebidas refrescantes</t>
  </si>
  <si>
    <t>Pasteles</t>
  </si>
  <si>
    <t>Total</t>
  </si>
  <si>
    <t>Ingresos/Mes</t>
  </si>
  <si>
    <t>Prestamo</t>
  </si>
  <si>
    <t>Total Ingresos</t>
  </si>
  <si>
    <t>Total Beneficios</t>
  </si>
  <si>
    <t>INGR + BENEFIC.</t>
  </si>
  <si>
    <t>TOTAL GAST</t>
  </si>
  <si>
    <t>TOTAL ING</t>
  </si>
  <si>
    <t>BENEFICIOS</t>
  </si>
  <si>
    <t>Beneficios = Total Ingresos - Total Gastos</t>
  </si>
  <si>
    <t>Gastos de Person.</t>
  </si>
  <si>
    <t>Septiemb</t>
  </si>
  <si>
    <t>Salario Base</t>
  </si>
  <si>
    <t>S.S del trabajador</t>
  </si>
  <si>
    <t>S.s del empresario</t>
  </si>
  <si>
    <t>Paga extra</t>
  </si>
  <si>
    <t>Cobro/Mes</t>
  </si>
  <si>
    <t>Préstamo</t>
  </si>
  <si>
    <t>El préstamo de 17.500,00 € sera devuelto con un interés de un 3,67% durante 7 años con una cantidad mensual de 236,00 €.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</si>
</sst>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46" applyAlignment="1">
      <alignment horizontal="center" wrapText="1"/>
      <protection/>
    </xf>
    <xf numFmtId="0" fontId="1" fillId="0" borderId="0" xfId="46">
      <alignment/>
      <protection/>
    </xf>
    <xf numFmtId="0" fontId="2" fillId="33" borderId="10" xfId="46" applyFont="1" applyFill="1" applyBorder="1" applyAlignment="1">
      <alignment horizontal="center" wrapText="1"/>
      <protection/>
    </xf>
    <xf numFmtId="0" fontId="2" fillId="34" borderId="11" xfId="46" applyFont="1" applyFill="1" applyBorder="1" applyAlignment="1">
      <alignment horizontal="center" wrapText="1"/>
      <protection/>
    </xf>
    <xf numFmtId="0" fontId="2" fillId="34" borderId="12" xfId="46" applyFont="1" applyFill="1" applyBorder="1" applyAlignment="1">
      <alignment horizontal="center" wrapText="1"/>
      <protection/>
    </xf>
    <xf numFmtId="4" fontId="2" fillId="35" borderId="13" xfId="46" applyNumberFormat="1" applyFont="1" applyFill="1" applyBorder="1" applyAlignment="1">
      <alignment horizontal="center" wrapText="1"/>
      <protection/>
    </xf>
    <xf numFmtId="4" fontId="2" fillId="0" borderId="13" xfId="46" applyNumberFormat="1" applyFont="1" applyBorder="1" applyAlignment="1">
      <alignment horizontal="center" wrapText="1"/>
      <protection/>
    </xf>
    <xf numFmtId="4" fontId="1" fillId="0" borderId="0" xfId="46" applyNumberFormat="1">
      <alignment/>
      <protection/>
    </xf>
    <xf numFmtId="4" fontId="2" fillId="36" borderId="13" xfId="46" applyNumberFormat="1" applyFont="1" applyFill="1" applyBorder="1" applyAlignment="1">
      <alignment horizontal="center" wrapText="1"/>
      <protection/>
    </xf>
    <xf numFmtId="4" fontId="2" fillId="37" borderId="13" xfId="47" applyNumberFormat="1" applyFont="1" applyFill="1" applyBorder="1" applyAlignment="1">
      <alignment horizontal="center" wrapText="1"/>
      <protection/>
    </xf>
    <xf numFmtId="4" fontId="3" fillId="0" borderId="13" xfId="47" applyNumberFormat="1" applyFont="1" applyBorder="1" applyAlignment="1">
      <alignment horizontal="center" wrapText="1"/>
      <protection/>
    </xf>
    <xf numFmtId="0" fontId="3" fillId="0" borderId="13" xfId="45" applyFont="1" applyBorder="1" applyAlignment="1">
      <alignment horizontal="center"/>
      <protection/>
    </xf>
    <xf numFmtId="4" fontId="2" fillId="37" borderId="13" xfId="46" applyNumberFormat="1" applyFont="1" applyFill="1" applyBorder="1" applyAlignment="1">
      <alignment horizontal="center" wrapText="1"/>
      <protection/>
    </xf>
    <xf numFmtId="4" fontId="4" fillId="0" borderId="13" xfId="46" applyNumberFormat="1" applyFont="1" applyBorder="1" applyAlignment="1">
      <alignment horizontal="center" wrapText="1"/>
      <protection/>
    </xf>
    <xf numFmtId="4" fontId="3" fillId="0" borderId="13" xfId="47" applyNumberFormat="1" applyFont="1" applyBorder="1" applyAlignment="1">
      <alignment horizontal="center"/>
      <protection/>
    </xf>
    <xf numFmtId="4" fontId="2" fillId="38" borderId="13" xfId="46" applyNumberFormat="1" applyFont="1" applyFill="1" applyBorder="1" applyAlignment="1">
      <alignment horizontal="center" wrapText="1"/>
      <protection/>
    </xf>
    <xf numFmtId="4" fontId="2" fillId="0" borderId="14" xfId="46" applyNumberFormat="1" applyFont="1" applyBorder="1" applyAlignment="1">
      <alignment horizontal="center" wrapText="1"/>
      <protection/>
    </xf>
    <xf numFmtId="4" fontId="2" fillId="0" borderId="0" xfId="46" applyNumberFormat="1" applyFont="1" applyBorder="1" applyAlignment="1">
      <alignment horizontal="center" wrapText="1"/>
      <protection/>
    </xf>
    <xf numFmtId="4" fontId="1" fillId="0" borderId="0" xfId="46" applyNumberFormat="1" applyAlignment="1">
      <alignment horizontal="center" wrapText="1"/>
      <protection/>
    </xf>
    <xf numFmtId="0" fontId="0" fillId="0" borderId="0" xfId="47">
      <alignment/>
      <protection/>
    </xf>
    <xf numFmtId="0" fontId="5" fillId="39" borderId="13" xfId="47" applyFont="1" applyFill="1" applyBorder="1">
      <alignment/>
      <protection/>
    </xf>
    <xf numFmtId="0" fontId="2" fillId="34" borderId="13" xfId="46" applyFont="1" applyFill="1" applyBorder="1" applyAlignment="1">
      <alignment horizontal="center" wrapText="1"/>
      <protection/>
    </xf>
    <xf numFmtId="0" fontId="6" fillId="40" borderId="0" xfId="47" applyFont="1" applyFill="1">
      <alignment/>
      <protection/>
    </xf>
    <xf numFmtId="0" fontId="6" fillId="40" borderId="0" xfId="45" applyFont="1" applyFill="1">
      <alignment/>
      <protection/>
    </xf>
    <xf numFmtId="0" fontId="5" fillId="33" borderId="13" xfId="47" applyFont="1" applyFill="1" applyBorder="1">
      <alignment/>
      <protection/>
    </xf>
    <xf numFmtId="0" fontId="0" fillId="0" borderId="13" xfId="47" applyBorder="1" applyAlignment="1">
      <alignment horizontal="center"/>
      <protection/>
    </xf>
    <xf numFmtId="0" fontId="7" fillId="40" borderId="0" xfId="47" applyFont="1" applyFill="1">
      <alignment/>
      <protection/>
    </xf>
    <xf numFmtId="10" fontId="7" fillId="40" borderId="0" xfId="47" applyNumberFormat="1" applyFont="1" applyFill="1">
      <alignment/>
      <protection/>
    </xf>
    <xf numFmtId="0" fontId="0" fillId="33" borderId="13" xfId="45" applyFont="1" applyFill="1" applyBorder="1">
      <alignment/>
      <protection/>
    </xf>
    <xf numFmtId="0" fontId="0" fillId="0" borderId="13" xfId="45" applyBorder="1" applyAlignment="1">
      <alignment horizontal="center"/>
      <protection/>
    </xf>
    <xf numFmtId="0" fontId="5" fillId="33" borderId="13" xfId="45" applyFont="1" applyFill="1" applyBorder="1">
      <alignment/>
      <protection/>
    </xf>
    <xf numFmtId="0" fontId="7" fillId="40" borderId="0" xfId="45" applyFont="1" applyFill="1">
      <alignment/>
      <protection/>
    </xf>
    <xf numFmtId="10" fontId="7" fillId="40" borderId="0" xfId="45" applyNumberFormat="1" applyFont="1" applyFill="1">
      <alignment/>
      <protection/>
    </xf>
    <xf numFmtId="0" fontId="0" fillId="0" borderId="0" xfId="45" applyAlignment="1">
      <alignment horizontal="center"/>
      <protection/>
    </xf>
    <xf numFmtId="0" fontId="0" fillId="41" borderId="13" xfId="47" applyFont="1" applyFill="1" applyBorder="1">
      <alignment/>
      <protection/>
    </xf>
    <xf numFmtId="0" fontId="5" fillId="42" borderId="13" xfId="47" applyFont="1" applyFill="1" applyBorder="1">
      <alignment/>
      <protection/>
    </xf>
    <xf numFmtId="2" fontId="0" fillId="0" borderId="13" xfId="47" applyNumberFormat="1" applyBorder="1" applyAlignment="1">
      <alignment horizontal="center"/>
      <protection/>
    </xf>
    <xf numFmtId="0" fontId="5" fillId="42" borderId="13" xfId="45" applyFont="1" applyFill="1" applyBorder="1">
      <alignment/>
      <protection/>
    </xf>
    <xf numFmtId="0" fontId="5" fillId="43" borderId="13" xfId="45" applyFont="1" applyFill="1" applyBorder="1">
      <alignment/>
      <protection/>
    </xf>
    <xf numFmtId="2" fontId="0" fillId="0" borderId="13" xfId="45" applyNumberFormat="1" applyBorder="1" applyAlignment="1">
      <alignment horizontal="center"/>
      <protection/>
    </xf>
    <xf numFmtId="0" fontId="5" fillId="44" borderId="13" xfId="47" applyFont="1" applyFill="1" applyBorder="1">
      <alignment/>
      <protection/>
    </xf>
    <xf numFmtId="0" fontId="0" fillId="0" borderId="0" xfId="47" applyAlignment="1">
      <alignment horizontal="center"/>
      <protection/>
    </xf>
    <xf numFmtId="0" fontId="0" fillId="45" borderId="13" xfId="47" applyFont="1" applyFill="1" applyBorder="1">
      <alignment/>
      <protection/>
    </xf>
    <xf numFmtId="0" fontId="5" fillId="44" borderId="13" xfId="45" applyFont="1" applyFill="1" applyBorder="1">
      <alignment/>
      <protection/>
    </xf>
    <xf numFmtId="0" fontId="0" fillId="43" borderId="13" xfId="45" applyFont="1" applyFill="1" applyBorder="1">
      <alignment/>
      <protection/>
    </xf>
    <xf numFmtId="0" fontId="5" fillId="46" borderId="13" xfId="45" applyFont="1" applyFill="1" applyBorder="1" applyAlignment="1">
      <alignment horizontal="center"/>
      <protection/>
    </xf>
    <xf numFmtId="4" fontId="8" fillId="0" borderId="13" xfId="45" applyNumberFormat="1" applyFont="1" applyBorder="1" applyAlignment="1">
      <alignment horizontal="center"/>
      <protection/>
    </xf>
    <xf numFmtId="0" fontId="4" fillId="47" borderId="13" xfId="46" applyFont="1" applyFill="1" applyBorder="1" applyAlignment="1">
      <alignment horizontal="center"/>
      <protection/>
    </xf>
    <xf numFmtId="4" fontId="4" fillId="43" borderId="13" xfId="46" applyNumberFormat="1" applyFont="1" applyFill="1" applyBorder="1" applyAlignment="1">
      <alignment horizontal="center"/>
      <protection/>
    </xf>
    <xf numFmtId="0" fontId="9" fillId="0" borderId="0" xfId="46" applyFont="1">
      <alignment/>
      <protection/>
    </xf>
    <xf numFmtId="4" fontId="2" fillId="37" borderId="15" xfId="46" applyNumberFormat="1" applyFont="1" applyFill="1" applyBorder="1" applyAlignment="1">
      <alignment horizontal="center" wrapText="1"/>
      <protection/>
    </xf>
    <xf numFmtId="0" fontId="2" fillId="34" borderId="16" xfId="46" applyFont="1" applyFill="1" applyBorder="1" applyAlignment="1">
      <alignment horizontal="center" wrapText="1"/>
      <protection/>
    </xf>
    <xf numFmtId="0" fontId="2" fillId="34" borderId="10" xfId="46" applyFont="1" applyFill="1" applyBorder="1" applyAlignment="1">
      <alignment horizontal="center" wrapText="1"/>
      <protection/>
    </xf>
    <xf numFmtId="4" fontId="1" fillId="0" borderId="17" xfId="46" applyNumberFormat="1" applyBorder="1">
      <alignment/>
      <protection/>
    </xf>
    <xf numFmtId="4" fontId="3" fillId="39" borderId="18" xfId="47" applyNumberFormat="1" applyFont="1" applyFill="1" applyBorder="1">
      <alignment/>
      <protection/>
    </xf>
    <xf numFmtId="4" fontId="3" fillId="0" borderId="12" xfId="47" applyNumberFormat="1" applyFont="1" applyBorder="1" applyAlignment="1">
      <alignment horizontal="center"/>
      <protection/>
    </xf>
    <xf numFmtId="4" fontId="3" fillId="0" borderId="11" xfId="47" applyNumberFormat="1" applyFont="1" applyBorder="1" applyAlignment="1">
      <alignment horizontal="center"/>
      <protection/>
    </xf>
    <xf numFmtId="4" fontId="3" fillId="0" borderId="19" xfId="47" applyNumberFormat="1" applyFont="1" applyBorder="1" applyAlignment="1">
      <alignment horizontal="center"/>
      <protection/>
    </xf>
    <xf numFmtId="4" fontId="1" fillId="0" borderId="0" xfId="46" applyNumberFormat="1" applyBorder="1">
      <alignment/>
      <protection/>
    </xf>
    <xf numFmtId="4" fontId="3" fillId="39" borderId="20" xfId="47" applyNumberFormat="1" applyFont="1" applyFill="1" applyBorder="1">
      <alignment/>
      <protection/>
    </xf>
    <xf numFmtId="4" fontId="3" fillId="0" borderId="21" xfId="47" applyNumberFormat="1" applyFont="1" applyBorder="1" applyAlignment="1">
      <alignment horizontal="center"/>
      <protection/>
    </xf>
    <xf numFmtId="4" fontId="3" fillId="39" borderId="22" xfId="47" applyNumberFormat="1" applyFont="1" applyFill="1" applyBorder="1">
      <alignment/>
      <protection/>
    </xf>
    <xf numFmtId="4" fontId="3" fillId="39" borderId="10" xfId="47" applyNumberFormat="1" applyFont="1" applyFill="1" applyBorder="1">
      <alignment/>
      <protection/>
    </xf>
    <xf numFmtId="4" fontId="3" fillId="0" borderId="23" xfId="47" applyNumberFormat="1" applyFont="1" applyBorder="1" applyAlignment="1">
      <alignment horizontal="center"/>
      <protection/>
    </xf>
    <xf numFmtId="4" fontId="3" fillId="0" borderId="24" xfId="47" applyNumberFormat="1" applyFont="1" applyBorder="1" applyAlignment="1">
      <alignment horizontal="center"/>
      <protection/>
    </xf>
    <xf numFmtId="0" fontId="2" fillId="39" borderId="25" xfId="46" applyFont="1" applyFill="1" applyBorder="1">
      <alignment/>
      <protection/>
    </xf>
    <xf numFmtId="4" fontId="4" fillId="0" borderId="20" xfId="46" applyNumberFormat="1" applyFont="1" applyBorder="1" applyAlignment="1">
      <alignment horizontal="center"/>
      <protection/>
    </xf>
    <xf numFmtId="4" fontId="4" fillId="0" borderId="10" xfId="46" applyNumberFormat="1" applyFont="1" applyBorder="1" applyAlignment="1">
      <alignment horizontal="center"/>
      <protection/>
    </xf>
    <xf numFmtId="4" fontId="4" fillId="0" borderId="16" xfId="46" applyNumberFormat="1" applyFont="1" applyBorder="1" applyAlignment="1">
      <alignment horizontal="center"/>
      <protection/>
    </xf>
    <xf numFmtId="0" fontId="0" fillId="0" borderId="0" xfId="45">
      <alignment/>
      <protection/>
    </xf>
    <xf numFmtId="0" fontId="5" fillId="43" borderId="13" xfId="47" applyFont="1" applyFill="1" applyBorder="1">
      <alignment/>
      <protection/>
    </xf>
    <xf numFmtId="10" fontId="0" fillId="0" borderId="13" xfId="47" applyNumberFormat="1" applyBorder="1" applyAlignment="1">
      <alignment horizontal="center"/>
      <protection/>
    </xf>
    <xf numFmtId="10" fontId="0" fillId="0" borderId="13" xfId="45" applyNumberFormat="1" applyBorder="1" applyAlignment="1">
      <alignment horizontal="center"/>
      <protection/>
    </xf>
    <xf numFmtId="0" fontId="5" fillId="0" borderId="0" xfId="45" applyFont="1">
      <alignment/>
      <protection/>
    </xf>
    <xf numFmtId="0" fontId="0" fillId="46" borderId="13" xfId="0" applyFont="1" applyFill="1" applyBorder="1" applyAlignment="1">
      <alignment/>
    </xf>
    <xf numFmtId="0" fontId="0" fillId="41" borderId="13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Excel Built-in Normal 1" xfId="46"/>
    <cellStyle name="Excel Built-in Normal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B7DEE8"/>
      <rgbColor rgb="00FFFF99"/>
      <rgbColor rgb="0099CCFF"/>
      <rgbColor rgb="00E6B9B8"/>
      <rgbColor rgb="00CCCCCC"/>
      <rgbColor rgb="00FAC090"/>
      <rgbColor rgb="003366FF"/>
      <rgbColor rgb="0033CCCC"/>
      <rgbColor rgb="00AECF00"/>
      <rgbColor rgb="00FFD32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="90" zoomScaleNormal="90" zoomScalePageLayoutView="0" workbookViewId="0" topLeftCell="A1">
      <selection activeCell="M10" sqref="M10"/>
    </sheetView>
  </sheetViews>
  <sheetFormatPr defaultColWidth="10.7109375" defaultRowHeight="12.75"/>
  <cols>
    <col min="1" max="1" width="14.00390625" style="1" customWidth="1"/>
    <col min="2" max="2" width="9.00390625" style="1" customWidth="1"/>
    <col min="3" max="3" width="8.7109375" style="1" customWidth="1"/>
    <col min="4" max="4" width="8.28125" style="1" customWidth="1"/>
    <col min="5" max="5" width="8.7109375" style="1" customWidth="1"/>
    <col min="6" max="7" width="8.421875" style="1" customWidth="1"/>
    <col min="8" max="8" width="8.7109375" style="1" customWidth="1"/>
    <col min="9" max="9" width="8.28125" style="1" customWidth="1"/>
    <col min="10" max="10" width="9.57421875" style="1" customWidth="1"/>
    <col min="11" max="11" width="9.00390625" style="1" customWidth="1"/>
    <col min="12" max="12" width="9.7109375" style="1" customWidth="1"/>
    <col min="13" max="13" width="9.00390625" style="1" customWidth="1"/>
    <col min="14" max="16384" width="10.7109375" style="2" customWidth="1"/>
  </cols>
  <sheetData>
    <row r="1" spans="1:13" ht="26.25">
      <c r="A1" s="3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</row>
    <row r="2" spans="1:13" s="8" customFormat="1" ht="15">
      <c r="A2" s="6" t="s">
        <v>13</v>
      </c>
      <c r="B2" s="7">
        <v>69.2</v>
      </c>
      <c r="C2" s="7">
        <v>70.21</v>
      </c>
      <c r="D2" s="7">
        <v>79.4</v>
      </c>
      <c r="E2" s="7">
        <v>78.98</v>
      </c>
      <c r="F2" s="7">
        <v>78.84</v>
      </c>
      <c r="G2" s="7">
        <v>71.2</v>
      </c>
      <c r="H2" s="7">
        <v>70.28</v>
      </c>
      <c r="I2" s="7">
        <v>72.29</v>
      </c>
      <c r="J2" s="7">
        <v>71.47</v>
      </c>
      <c r="K2" s="7">
        <v>71.2</v>
      </c>
      <c r="L2" s="7">
        <v>70.89</v>
      </c>
      <c r="M2" s="7">
        <v>71.27</v>
      </c>
    </row>
    <row r="3" spans="1:13" s="8" customFormat="1" ht="15">
      <c r="A3" s="6" t="s">
        <v>14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135</v>
      </c>
    </row>
    <row r="4" spans="1:13" s="8" customFormat="1" ht="15">
      <c r="A4" s="6" t="s">
        <v>15</v>
      </c>
      <c r="B4" s="7">
        <v>19.9</v>
      </c>
      <c r="C4" s="7">
        <v>19.9</v>
      </c>
      <c r="D4" s="7">
        <v>19.9</v>
      </c>
      <c r="E4" s="7">
        <v>19.9</v>
      </c>
      <c r="F4" s="7">
        <v>19.9</v>
      </c>
      <c r="G4" s="7">
        <v>19.9</v>
      </c>
      <c r="H4" s="7">
        <v>19.9</v>
      </c>
      <c r="I4" s="7">
        <v>19.9</v>
      </c>
      <c r="J4" s="7">
        <v>19.9</v>
      </c>
      <c r="K4" s="7">
        <v>19.9</v>
      </c>
      <c r="L4" s="7">
        <v>19.9</v>
      </c>
      <c r="M4" s="7">
        <v>19.9</v>
      </c>
    </row>
    <row r="5" spans="1:13" s="8" customFormat="1" ht="15">
      <c r="A5" s="9" t="s">
        <v>16</v>
      </c>
      <c r="B5" s="7">
        <v>9804.47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</row>
    <row r="6" spans="1:13" s="8" customFormat="1" ht="15">
      <c r="A6" s="10" t="s">
        <v>17</v>
      </c>
      <c r="B6" s="11">
        <v>4874.01</v>
      </c>
      <c r="C6" s="11">
        <v>6076.74</v>
      </c>
      <c r="D6" s="11">
        <v>8617.3</v>
      </c>
      <c r="E6" s="11">
        <v>13687.53</v>
      </c>
      <c r="F6" s="11">
        <v>9878.26</v>
      </c>
      <c r="G6" s="11">
        <v>11310.02</v>
      </c>
      <c r="H6" s="11">
        <v>11065.19</v>
      </c>
      <c r="I6" s="12">
        <v>9516.03</v>
      </c>
      <c r="J6" s="11">
        <v>7063.69</v>
      </c>
      <c r="K6" s="11">
        <v>11544.12</v>
      </c>
      <c r="L6" s="11">
        <v>13479.72</v>
      </c>
      <c r="M6" s="11">
        <v>15853.3</v>
      </c>
    </row>
    <row r="7" spans="1:13" s="8" customFormat="1" ht="18" customHeight="1">
      <c r="A7" s="13" t="s">
        <v>18</v>
      </c>
      <c r="B7" s="7">
        <v>236</v>
      </c>
      <c r="C7" s="7">
        <v>236</v>
      </c>
      <c r="D7" s="7">
        <v>236</v>
      </c>
      <c r="E7" s="7">
        <v>236</v>
      </c>
      <c r="F7" s="7">
        <v>236</v>
      </c>
      <c r="G7" s="7">
        <v>236</v>
      </c>
      <c r="H7" s="7">
        <v>236</v>
      </c>
      <c r="I7" s="7">
        <v>236</v>
      </c>
      <c r="J7" s="7">
        <v>236</v>
      </c>
      <c r="K7" s="7">
        <v>236</v>
      </c>
      <c r="L7" s="7">
        <v>236</v>
      </c>
      <c r="M7" s="7">
        <v>236</v>
      </c>
    </row>
    <row r="8" spans="1:13" s="8" customFormat="1" ht="15">
      <c r="A8" s="13" t="s">
        <v>19</v>
      </c>
      <c r="B8" s="7">
        <v>450</v>
      </c>
      <c r="C8" s="7">
        <v>450</v>
      </c>
      <c r="D8" s="7">
        <v>450</v>
      </c>
      <c r="E8" s="7">
        <v>450</v>
      </c>
      <c r="F8" s="7">
        <v>450</v>
      </c>
      <c r="G8" s="7">
        <v>450</v>
      </c>
      <c r="H8" s="7">
        <v>450</v>
      </c>
      <c r="I8" s="7">
        <v>450</v>
      </c>
      <c r="J8" s="7">
        <v>450</v>
      </c>
      <c r="K8" s="7">
        <v>450</v>
      </c>
      <c r="L8" s="7">
        <v>450</v>
      </c>
      <c r="M8" s="7">
        <v>450</v>
      </c>
    </row>
    <row r="9" spans="1:13" s="8" customFormat="1" ht="15">
      <c r="A9" s="13" t="s">
        <v>20</v>
      </c>
      <c r="B9" s="14">
        <v>1368.21</v>
      </c>
      <c r="C9" s="14">
        <v>1368.21</v>
      </c>
      <c r="D9" s="15">
        <v>1368.21</v>
      </c>
      <c r="E9" s="14">
        <v>1368.21</v>
      </c>
      <c r="F9" s="14">
        <v>1368.21</v>
      </c>
      <c r="G9" s="14">
        <v>2214.19</v>
      </c>
      <c r="H9" s="14">
        <v>1368.21</v>
      </c>
      <c r="I9" s="14">
        <v>1368.21</v>
      </c>
      <c r="J9" s="14">
        <v>1368.21</v>
      </c>
      <c r="K9" s="14">
        <v>1368.21</v>
      </c>
      <c r="L9" s="14">
        <v>2214.19</v>
      </c>
      <c r="M9" s="14">
        <v>1368.21</v>
      </c>
    </row>
    <row r="10" spans="1:13" s="8" customFormat="1" ht="15">
      <c r="A10" s="16" t="s">
        <v>21</v>
      </c>
      <c r="B10" s="7">
        <f aca="true" t="shared" si="0" ref="B10:M10">SUM(B2:B9)</f>
        <v>16821.79</v>
      </c>
      <c r="C10" s="7">
        <f t="shared" si="0"/>
        <v>8221.06</v>
      </c>
      <c r="D10" s="7">
        <f t="shared" si="0"/>
        <v>10770.809999999998</v>
      </c>
      <c r="E10" s="7">
        <f t="shared" si="0"/>
        <v>15840.619999999999</v>
      </c>
      <c r="F10" s="7">
        <f t="shared" si="0"/>
        <v>12031.21</v>
      </c>
      <c r="G10" s="7">
        <f t="shared" si="0"/>
        <v>14301.310000000001</v>
      </c>
      <c r="H10" s="7">
        <f t="shared" si="0"/>
        <v>13209.580000000002</v>
      </c>
      <c r="I10" s="7">
        <f t="shared" si="0"/>
        <v>11662.43</v>
      </c>
      <c r="J10" s="7">
        <f t="shared" si="0"/>
        <v>9209.27</v>
      </c>
      <c r="K10" s="7">
        <f t="shared" si="0"/>
        <v>13689.43</v>
      </c>
      <c r="L10" s="7">
        <f t="shared" si="0"/>
        <v>16470.7</v>
      </c>
      <c r="M10" s="7">
        <f t="shared" si="0"/>
        <v>18133.68</v>
      </c>
    </row>
    <row r="11" spans="1:11" s="8" customFormat="1" ht="1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8" customFormat="1" ht="1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="8" customFormat="1" ht="15"/>
    <row r="14" s="8" customFormat="1" ht="15"/>
    <row r="15" s="8" customFormat="1" ht="15"/>
    <row r="16" s="8" customFormat="1" ht="15"/>
    <row r="17" s="8" customFormat="1" ht="15"/>
    <row r="18" spans="1:10" s="8" customFormat="1" ht="15">
      <c r="A18" s="17"/>
      <c r="B18" s="18"/>
      <c r="C18" s="18"/>
      <c r="D18" s="18"/>
      <c r="E18" s="18"/>
      <c r="F18" s="18"/>
      <c r="G18" s="18"/>
      <c r="H18" s="18"/>
      <c r="I18" s="18"/>
      <c r="J18" s="18"/>
    </row>
    <row r="19" spans="1:10" s="8" customFormat="1" ht="15">
      <c r="A19" s="17"/>
      <c r="B19" s="18"/>
      <c r="C19" s="18"/>
      <c r="D19" s="18"/>
      <c r="E19" s="18"/>
      <c r="F19" s="18"/>
      <c r="G19" s="18"/>
      <c r="H19" s="18"/>
      <c r="I19" s="18"/>
      <c r="J19" s="18"/>
    </row>
    <row r="20" spans="1:10" s="8" customFormat="1" ht="15">
      <c r="A20" s="17"/>
      <c r="B20" s="18"/>
      <c r="C20" s="18"/>
      <c r="D20" s="18"/>
      <c r="E20" s="18"/>
      <c r="F20" s="18"/>
      <c r="G20" s="18"/>
      <c r="H20" s="18"/>
      <c r="I20" s="18"/>
      <c r="J20" s="18"/>
    </row>
    <row r="21" spans="1:10" s="8" customFormat="1" ht="15">
      <c r="A21" s="17"/>
      <c r="B21" s="18"/>
      <c r="C21" s="18"/>
      <c r="D21" s="18"/>
      <c r="E21" s="18"/>
      <c r="F21" s="18"/>
      <c r="G21" s="18"/>
      <c r="H21" s="18"/>
      <c r="I21" s="18"/>
      <c r="J21" s="18"/>
    </row>
    <row r="22" spans="1:10" s="8" customFormat="1" ht="15">
      <c r="A22" s="17"/>
      <c r="B22" s="18"/>
      <c r="C22" s="18"/>
      <c r="D22" s="18"/>
      <c r="E22" s="18"/>
      <c r="F22" s="18"/>
      <c r="G22" s="18"/>
      <c r="H22" s="18"/>
      <c r="I22" s="18"/>
      <c r="J22" s="18"/>
    </row>
    <row r="23" s="8" customFormat="1" ht="15"/>
    <row r="24" s="8" customFormat="1" ht="15"/>
    <row r="25" s="8" customFormat="1" ht="15"/>
    <row r="26" s="8" customFormat="1" ht="15"/>
    <row r="27" s="8" customFormat="1" ht="15"/>
    <row r="33" ht="15">
      <c r="B33" s="19"/>
    </row>
    <row r="37" ht="15">
      <c r="B37" s="1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="90" zoomScaleNormal="90" zoomScalePageLayoutView="0" workbookViewId="0" topLeftCell="A40">
      <selection activeCell="M86" sqref="M86"/>
    </sheetView>
  </sheetViews>
  <sheetFormatPr defaultColWidth="10.7109375" defaultRowHeight="12.75"/>
  <cols>
    <col min="1" max="1" width="15.57421875" style="20" customWidth="1"/>
    <col min="2" max="2" width="8.8515625" style="20" customWidth="1"/>
    <col min="3" max="3" width="8.28125" style="20" customWidth="1"/>
    <col min="4" max="4" width="8.7109375" style="20" customWidth="1"/>
    <col min="5" max="5" width="9.140625" style="20" customWidth="1"/>
    <col min="6" max="6" width="8.7109375" style="20" customWidth="1"/>
    <col min="7" max="7" width="9.140625" style="20" customWidth="1"/>
    <col min="8" max="8" width="8.28125" style="20" customWidth="1"/>
    <col min="9" max="9" width="8.8515625" style="20" customWidth="1"/>
    <col min="10" max="10" width="7.8515625" style="20" customWidth="1"/>
    <col min="11" max="11" width="9.00390625" style="20" customWidth="1"/>
    <col min="12" max="13" width="8.8515625" style="20" customWidth="1"/>
    <col min="14" max="14" width="10.7109375" style="20" customWidth="1"/>
    <col min="15" max="15" width="20.7109375" style="20" customWidth="1"/>
    <col min="16" max="16384" width="10.7109375" style="20" customWidth="1"/>
  </cols>
  <sheetData>
    <row r="1" spans="1:19" ht="25.5">
      <c r="A1" s="21" t="s">
        <v>22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23</v>
      </c>
      <c r="K1" s="22" t="s">
        <v>10</v>
      </c>
      <c r="L1" s="22" t="s">
        <v>24</v>
      </c>
      <c r="M1" s="22" t="s">
        <v>12</v>
      </c>
      <c r="O1" s="23" t="s">
        <v>25</v>
      </c>
      <c r="P1" s="24" t="s">
        <v>26</v>
      </c>
      <c r="Q1" s="23" t="s">
        <v>27</v>
      </c>
      <c r="R1" s="23" t="s">
        <v>28</v>
      </c>
      <c r="S1" s="23" t="s">
        <v>29</v>
      </c>
    </row>
    <row r="2" spans="1:19" ht="12.75">
      <c r="A2" s="25" t="s">
        <v>30</v>
      </c>
      <c r="B2" s="26">
        <v>26</v>
      </c>
      <c r="C2" s="26">
        <v>47</v>
      </c>
      <c r="D2" s="26">
        <v>69</v>
      </c>
      <c r="E2" s="26">
        <v>59</v>
      </c>
      <c r="F2" s="26">
        <v>72</v>
      </c>
      <c r="G2" s="26">
        <v>76</v>
      </c>
      <c r="H2" s="26">
        <v>92</v>
      </c>
      <c r="I2" s="26">
        <v>70</v>
      </c>
      <c r="J2" s="26">
        <v>68</v>
      </c>
      <c r="K2" s="26">
        <v>71</v>
      </c>
      <c r="L2" s="26">
        <v>88</v>
      </c>
      <c r="M2" s="26">
        <v>92</v>
      </c>
      <c r="O2" s="23" t="s">
        <v>30</v>
      </c>
      <c r="P2" s="27">
        <v>7.5</v>
      </c>
      <c r="Q2" s="28">
        <v>0.30000000000000004</v>
      </c>
      <c r="R2" s="27">
        <v>2.25</v>
      </c>
      <c r="S2" s="27">
        <f aca="true" t="shared" si="0" ref="S2:S25">SUM(R2,P2)</f>
        <v>9.75</v>
      </c>
    </row>
    <row r="3" spans="1:19" ht="12.75">
      <c r="A3" s="25" t="s">
        <v>31</v>
      </c>
      <c r="B3" s="26">
        <v>5</v>
      </c>
      <c r="C3" s="26">
        <v>14</v>
      </c>
      <c r="D3" s="26">
        <v>16</v>
      </c>
      <c r="E3" s="26">
        <v>33</v>
      </c>
      <c r="F3" s="26">
        <v>35</v>
      </c>
      <c r="G3" s="26">
        <v>20</v>
      </c>
      <c r="H3" s="26">
        <v>18</v>
      </c>
      <c r="I3" s="26">
        <v>23</v>
      </c>
      <c r="J3" s="26">
        <v>25</v>
      </c>
      <c r="K3" s="26">
        <v>31</v>
      </c>
      <c r="L3" s="26">
        <v>35</v>
      </c>
      <c r="M3" s="26">
        <v>36</v>
      </c>
      <c r="O3" s="23" t="s">
        <v>31</v>
      </c>
      <c r="P3" s="27">
        <v>9.5</v>
      </c>
      <c r="Q3" s="28">
        <v>0.25</v>
      </c>
      <c r="R3" s="27">
        <v>2.37</v>
      </c>
      <c r="S3" s="27">
        <f t="shared" si="0"/>
        <v>11.870000000000001</v>
      </c>
    </row>
    <row r="4" spans="1:19" ht="12.75">
      <c r="A4" s="29" t="s">
        <v>32</v>
      </c>
      <c r="B4" s="26">
        <v>9</v>
      </c>
      <c r="C4" s="26">
        <v>12</v>
      </c>
      <c r="D4" s="26">
        <v>15</v>
      </c>
      <c r="E4" s="26">
        <v>18</v>
      </c>
      <c r="F4" s="26">
        <v>13</v>
      </c>
      <c r="G4" s="26">
        <v>15</v>
      </c>
      <c r="H4" s="26">
        <v>19</v>
      </c>
      <c r="I4" s="26">
        <v>21</v>
      </c>
      <c r="J4" s="26">
        <v>24</v>
      </c>
      <c r="K4" s="26">
        <v>16</v>
      </c>
      <c r="L4" s="26">
        <v>25</v>
      </c>
      <c r="M4" s="26">
        <v>31</v>
      </c>
      <c r="O4" s="23" t="s">
        <v>32</v>
      </c>
      <c r="P4" s="27">
        <v>21</v>
      </c>
      <c r="Q4" s="28">
        <v>0.4</v>
      </c>
      <c r="R4" s="27">
        <v>8</v>
      </c>
      <c r="S4" s="27">
        <f t="shared" si="0"/>
        <v>29</v>
      </c>
    </row>
    <row r="5" spans="1:19" ht="12.75">
      <c r="A5" s="25" t="s">
        <v>33</v>
      </c>
      <c r="B5" s="26">
        <v>11</v>
      </c>
      <c r="C5" s="26">
        <v>23</v>
      </c>
      <c r="D5" s="26">
        <v>27</v>
      </c>
      <c r="E5" s="26">
        <v>42</v>
      </c>
      <c r="F5" s="26">
        <v>19</v>
      </c>
      <c r="G5" s="26">
        <v>35</v>
      </c>
      <c r="H5" s="26">
        <v>32</v>
      </c>
      <c r="I5" s="26">
        <v>26</v>
      </c>
      <c r="J5" s="26">
        <v>18</v>
      </c>
      <c r="K5" s="26">
        <v>35</v>
      </c>
      <c r="L5" s="26">
        <v>35</v>
      </c>
      <c r="M5" s="26">
        <v>46</v>
      </c>
      <c r="O5" s="23" t="s">
        <v>33</v>
      </c>
      <c r="P5" s="27">
        <v>47.46</v>
      </c>
      <c r="Q5" s="28">
        <v>0.25</v>
      </c>
      <c r="R5" s="27">
        <v>11.89</v>
      </c>
      <c r="S5" s="27">
        <f t="shared" si="0"/>
        <v>59.35</v>
      </c>
    </row>
    <row r="6" spans="1:19" ht="12.75">
      <c r="A6" s="25" t="s">
        <v>34</v>
      </c>
      <c r="B6" s="26">
        <v>3</v>
      </c>
      <c r="C6" s="26">
        <v>9</v>
      </c>
      <c r="D6" s="26">
        <v>14</v>
      </c>
      <c r="E6" s="26">
        <v>9</v>
      </c>
      <c r="F6" s="26">
        <v>16</v>
      </c>
      <c r="G6" s="26">
        <v>23</v>
      </c>
      <c r="H6" s="26">
        <v>19</v>
      </c>
      <c r="I6" s="26">
        <v>13</v>
      </c>
      <c r="J6" s="26">
        <v>11</v>
      </c>
      <c r="K6" s="26">
        <v>23</v>
      </c>
      <c r="L6" s="26">
        <v>25</v>
      </c>
      <c r="M6" s="26">
        <v>26</v>
      </c>
      <c r="O6" s="23" t="s">
        <v>35</v>
      </c>
      <c r="P6" s="27">
        <v>11.9</v>
      </c>
      <c r="Q6" s="28">
        <v>0.5</v>
      </c>
      <c r="R6" s="27">
        <v>5.95</v>
      </c>
      <c r="S6" s="27">
        <f t="shared" si="0"/>
        <v>17.85</v>
      </c>
    </row>
    <row r="7" spans="1:19" ht="12.75">
      <c r="A7" s="25" t="s">
        <v>36</v>
      </c>
      <c r="B7" s="26">
        <v>0</v>
      </c>
      <c r="C7" s="26">
        <v>1</v>
      </c>
      <c r="D7" s="26">
        <v>4</v>
      </c>
      <c r="E7" s="26">
        <v>1</v>
      </c>
      <c r="F7" s="26">
        <v>8</v>
      </c>
      <c r="G7" s="26">
        <v>7</v>
      </c>
      <c r="H7" s="26">
        <v>3</v>
      </c>
      <c r="I7" s="26">
        <v>5</v>
      </c>
      <c r="J7" s="26">
        <v>4</v>
      </c>
      <c r="K7" s="26">
        <v>7</v>
      </c>
      <c r="L7" s="26">
        <v>7</v>
      </c>
      <c r="M7" s="26">
        <v>9</v>
      </c>
      <c r="O7" s="23" t="s">
        <v>36</v>
      </c>
      <c r="P7" s="27">
        <v>150</v>
      </c>
      <c r="Q7" s="28">
        <v>0.2800000000000001</v>
      </c>
      <c r="R7" s="27">
        <v>42</v>
      </c>
      <c r="S7" s="27">
        <f t="shared" si="0"/>
        <v>192</v>
      </c>
    </row>
    <row r="8" spans="1:19" ht="12.75">
      <c r="A8" s="25" t="s">
        <v>37</v>
      </c>
      <c r="B8" s="26">
        <v>1</v>
      </c>
      <c r="C8" s="26">
        <v>3</v>
      </c>
      <c r="D8" s="26">
        <v>3</v>
      </c>
      <c r="E8" s="26">
        <v>2</v>
      </c>
      <c r="F8" s="26">
        <v>3</v>
      </c>
      <c r="G8" s="26">
        <v>5</v>
      </c>
      <c r="H8" s="26">
        <v>5</v>
      </c>
      <c r="I8" s="26">
        <v>4</v>
      </c>
      <c r="J8" s="26">
        <v>3</v>
      </c>
      <c r="K8" s="26">
        <v>5</v>
      </c>
      <c r="L8" s="26">
        <v>5</v>
      </c>
      <c r="M8" s="26">
        <v>7</v>
      </c>
      <c r="O8" s="23" t="s">
        <v>37</v>
      </c>
      <c r="P8" s="27">
        <v>229</v>
      </c>
      <c r="Q8" s="28">
        <v>0.13</v>
      </c>
      <c r="R8" s="27">
        <v>13</v>
      </c>
      <c r="S8" s="27">
        <f t="shared" si="0"/>
        <v>242</v>
      </c>
    </row>
    <row r="9" spans="1:19" ht="12.75">
      <c r="A9" s="25" t="s">
        <v>38</v>
      </c>
      <c r="B9" s="26">
        <v>1</v>
      </c>
      <c r="C9" s="26">
        <v>1</v>
      </c>
      <c r="D9" s="26">
        <v>1</v>
      </c>
      <c r="E9" s="26">
        <v>3</v>
      </c>
      <c r="F9" s="26">
        <v>9</v>
      </c>
      <c r="G9" s="26">
        <v>5</v>
      </c>
      <c r="H9" s="26">
        <v>1</v>
      </c>
      <c r="I9" s="26">
        <v>3</v>
      </c>
      <c r="J9" s="26">
        <v>1</v>
      </c>
      <c r="K9" s="26">
        <v>5</v>
      </c>
      <c r="L9" s="26">
        <v>5</v>
      </c>
      <c r="M9" s="26">
        <v>8</v>
      </c>
      <c r="O9" s="23" t="s">
        <v>38</v>
      </c>
      <c r="P9" s="27">
        <v>120</v>
      </c>
      <c r="Q9" s="28">
        <v>0.25</v>
      </c>
      <c r="R9" s="27">
        <v>30</v>
      </c>
      <c r="S9" s="27">
        <f t="shared" si="0"/>
        <v>150</v>
      </c>
    </row>
    <row r="10" spans="1:19" ht="12.75">
      <c r="A10" s="25" t="s">
        <v>39</v>
      </c>
      <c r="B10" s="26">
        <v>5</v>
      </c>
      <c r="C10" s="26">
        <v>3</v>
      </c>
      <c r="D10" s="26">
        <v>5</v>
      </c>
      <c r="E10" s="26">
        <v>7</v>
      </c>
      <c r="F10" s="26">
        <v>4</v>
      </c>
      <c r="G10" s="26">
        <v>7</v>
      </c>
      <c r="H10" s="26">
        <v>7</v>
      </c>
      <c r="I10" s="26">
        <v>2</v>
      </c>
      <c r="J10" s="26">
        <v>2</v>
      </c>
      <c r="K10" s="26">
        <v>7</v>
      </c>
      <c r="L10" s="26">
        <v>7</v>
      </c>
      <c r="M10" s="26">
        <v>9</v>
      </c>
      <c r="O10" s="23" t="s">
        <v>39</v>
      </c>
      <c r="P10" s="27">
        <v>220</v>
      </c>
      <c r="Q10" s="28">
        <v>0.1</v>
      </c>
      <c r="R10" s="27">
        <v>22</v>
      </c>
      <c r="S10" s="27">
        <f t="shared" si="0"/>
        <v>242</v>
      </c>
    </row>
    <row r="11" spans="1:19" ht="12.75">
      <c r="A11" s="25" t="s">
        <v>40</v>
      </c>
      <c r="B11" s="26">
        <v>4</v>
      </c>
      <c r="C11" s="26">
        <v>2</v>
      </c>
      <c r="D11" s="26">
        <v>3</v>
      </c>
      <c r="E11" s="26">
        <v>5</v>
      </c>
      <c r="F11" s="26">
        <v>1</v>
      </c>
      <c r="G11" s="26">
        <v>6</v>
      </c>
      <c r="H11" s="26">
        <v>3</v>
      </c>
      <c r="I11" s="26">
        <v>4</v>
      </c>
      <c r="J11" s="26">
        <v>2</v>
      </c>
      <c r="K11" s="26">
        <v>6</v>
      </c>
      <c r="L11" s="26">
        <v>9</v>
      </c>
      <c r="M11" s="26">
        <v>6</v>
      </c>
      <c r="O11" s="23" t="s">
        <v>40</v>
      </c>
      <c r="P11" s="27">
        <v>140</v>
      </c>
      <c r="Q11" s="28">
        <v>0.18</v>
      </c>
      <c r="R11" s="27">
        <v>25.2</v>
      </c>
      <c r="S11" s="27">
        <f t="shared" si="0"/>
        <v>165.2</v>
      </c>
    </row>
    <row r="12" spans="1:19" ht="12.75">
      <c r="A12" s="25" t="s">
        <v>41</v>
      </c>
      <c r="B12" s="26">
        <v>0</v>
      </c>
      <c r="C12" s="26">
        <v>1</v>
      </c>
      <c r="D12" s="26">
        <v>1</v>
      </c>
      <c r="E12" s="26">
        <v>2</v>
      </c>
      <c r="F12" s="26">
        <v>0</v>
      </c>
      <c r="G12" s="26">
        <v>0</v>
      </c>
      <c r="H12" s="26">
        <v>1</v>
      </c>
      <c r="I12" s="26">
        <v>2</v>
      </c>
      <c r="J12" s="26">
        <v>1</v>
      </c>
      <c r="K12" s="26">
        <v>0</v>
      </c>
      <c r="L12" s="26">
        <v>0</v>
      </c>
      <c r="M12" s="26">
        <v>2</v>
      </c>
      <c r="O12" s="23" t="s">
        <v>41</v>
      </c>
      <c r="P12" s="27">
        <v>90</v>
      </c>
      <c r="Q12" s="28">
        <v>0.1</v>
      </c>
      <c r="R12" s="27">
        <v>9</v>
      </c>
      <c r="S12" s="27">
        <f t="shared" si="0"/>
        <v>99</v>
      </c>
    </row>
    <row r="13" spans="1:19" ht="12.75">
      <c r="A13" s="25" t="s">
        <v>42</v>
      </c>
      <c r="B13" s="26">
        <v>4</v>
      </c>
      <c r="C13" s="26">
        <v>14</v>
      </c>
      <c r="D13" s="26">
        <v>17</v>
      </c>
      <c r="E13" s="26">
        <v>23</v>
      </c>
      <c r="F13" s="26">
        <v>14</v>
      </c>
      <c r="G13" s="26">
        <v>9</v>
      </c>
      <c r="H13" s="26">
        <v>8</v>
      </c>
      <c r="I13" s="26">
        <v>14</v>
      </c>
      <c r="J13" s="26">
        <v>9</v>
      </c>
      <c r="K13" s="26">
        <v>9</v>
      </c>
      <c r="L13" s="26">
        <v>9</v>
      </c>
      <c r="M13" s="26">
        <v>19</v>
      </c>
      <c r="O13" s="23" t="s">
        <v>42</v>
      </c>
      <c r="P13" s="27">
        <v>17.27</v>
      </c>
      <c r="Q13" s="28">
        <v>0.25</v>
      </c>
      <c r="R13" s="27">
        <v>4.3</v>
      </c>
      <c r="S13" s="27">
        <f t="shared" si="0"/>
        <v>21.57</v>
      </c>
    </row>
    <row r="14" spans="1:19" ht="12.75">
      <c r="A14" s="25" t="s">
        <v>43</v>
      </c>
      <c r="B14" s="26">
        <v>4</v>
      </c>
      <c r="C14" s="26">
        <v>2</v>
      </c>
      <c r="D14" s="26">
        <v>5</v>
      </c>
      <c r="E14" s="26">
        <v>7</v>
      </c>
      <c r="F14" s="26">
        <v>9</v>
      </c>
      <c r="G14" s="26">
        <v>7</v>
      </c>
      <c r="H14" s="26">
        <v>12</v>
      </c>
      <c r="I14" s="26">
        <v>9</v>
      </c>
      <c r="J14" s="26">
        <v>14</v>
      </c>
      <c r="K14" s="26">
        <v>7</v>
      </c>
      <c r="L14" s="26">
        <v>7</v>
      </c>
      <c r="M14" s="26">
        <v>12</v>
      </c>
      <c r="O14" s="23" t="s">
        <v>43</v>
      </c>
      <c r="P14" s="27">
        <v>30</v>
      </c>
      <c r="Q14" s="28">
        <v>0.25</v>
      </c>
      <c r="R14" s="27">
        <v>7.5</v>
      </c>
      <c r="S14" s="27">
        <f t="shared" si="0"/>
        <v>37.5</v>
      </c>
    </row>
    <row r="15" spans="1:19" ht="12.75">
      <c r="A15" s="25" t="s">
        <v>44</v>
      </c>
      <c r="B15" s="26">
        <v>2</v>
      </c>
      <c r="C15" s="26">
        <v>1</v>
      </c>
      <c r="D15" s="26">
        <v>4</v>
      </c>
      <c r="E15" s="26">
        <v>23</v>
      </c>
      <c r="F15" s="26">
        <v>4</v>
      </c>
      <c r="G15" s="26">
        <v>3</v>
      </c>
      <c r="H15" s="26">
        <v>7</v>
      </c>
      <c r="I15" s="26">
        <v>8</v>
      </c>
      <c r="J15" s="26">
        <v>2</v>
      </c>
      <c r="K15" s="26">
        <v>3</v>
      </c>
      <c r="L15" s="26">
        <v>6</v>
      </c>
      <c r="M15" s="26">
        <v>6</v>
      </c>
      <c r="O15" s="23" t="s">
        <v>44</v>
      </c>
      <c r="P15" s="27">
        <v>69.9</v>
      </c>
      <c r="Q15" s="28">
        <v>0.25</v>
      </c>
      <c r="R15" s="27">
        <v>17.5</v>
      </c>
      <c r="S15" s="27">
        <f t="shared" si="0"/>
        <v>87.4</v>
      </c>
    </row>
    <row r="16" spans="1:19" ht="12.75">
      <c r="A16" s="25" t="s">
        <v>45</v>
      </c>
      <c r="B16" s="26">
        <v>2</v>
      </c>
      <c r="C16" s="26">
        <v>0</v>
      </c>
      <c r="D16" s="26">
        <v>2</v>
      </c>
      <c r="E16" s="26">
        <v>19</v>
      </c>
      <c r="F16" s="26">
        <v>4</v>
      </c>
      <c r="G16" s="26">
        <v>0</v>
      </c>
      <c r="H16" s="26">
        <v>1</v>
      </c>
      <c r="I16" s="26">
        <v>4</v>
      </c>
      <c r="J16" s="26">
        <v>1</v>
      </c>
      <c r="K16" s="26">
        <v>0</v>
      </c>
      <c r="L16" s="26">
        <v>2</v>
      </c>
      <c r="M16" s="26">
        <v>1</v>
      </c>
      <c r="O16" s="23" t="s">
        <v>45</v>
      </c>
      <c r="P16" s="27">
        <v>105</v>
      </c>
      <c r="Q16" s="28">
        <v>0.25</v>
      </c>
      <c r="R16" s="27">
        <v>26.25</v>
      </c>
      <c r="S16" s="27">
        <f t="shared" si="0"/>
        <v>131.25</v>
      </c>
    </row>
    <row r="17" spans="1:19" ht="12.75">
      <c r="A17" s="25" t="s">
        <v>46</v>
      </c>
      <c r="B17" s="26">
        <v>12</v>
      </c>
      <c r="C17" s="26">
        <v>16</v>
      </c>
      <c r="D17" s="26">
        <v>18</v>
      </c>
      <c r="E17" s="26">
        <v>24</v>
      </c>
      <c r="F17" s="26">
        <v>21</v>
      </c>
      <c r="G17" s="26">
        <v>22</v>
      </c>
      <c r="H17" s="26">
        <v>27</v>
      </c>
      <c r="I17" s="26">
        <v>19</v>
      </c>
      <c r="J17" s="26">
        <v>13</v>
      </c>
      <c r="K17" s="26">
        <v>22</v>
      </c>
      <c r="L17" s="26">
        <v>23</v>
      </c>
      <c r="M17" s="26">
        <v>25</v>
      </c>
      <c r="O17" s="23" t="s">
        <v>46</v>
      </c>
      <c r="P17" s="27">
        <v>20</v>
      </c>
      <c r="Q17" s="28">
        <v>0.35</v>
      </c>
      <c r="R17" s="27">
        <v>7</v>
      </c>
      <c r="S17" s="27">
        <f t="shared" si="0"/>
        <v>27</v>
      </c>
    </row>
    <row r="18" spans="1:19" ht="12.75">
      <c r="A18" s="25" t="s">
        <v>47</v>
      </c>
      <c r="B18" s="26">
        <v>3</v>
      </c>
      <c r="C18" s="26">
        <v>2</v>
      </c>
      <c r="D18" s="26">
        <v>4</v>
      </c>
      <c r="E18" s="26">
        <v>11</v>
      </c>
      <c r="F18" s="26">
        <v>15</v>
      </c>
      <c r="G18" s="26">
        <v>13</v>
      </c>
      <c r="H18" s="26">
        <v>17</v>
      </c>
      <c r="I18" s="26">
        <v>14</v>
      </c>
      <c r="J18" s="26">
        <v>7</v>
      </c>
      <c r="K18" s="26">
        <v>13</v>
      </c>
      <c r="L18" s="26">
        <v>16</v>
      </c>
      <c r="M18" s="26">
        <v>12</v>
      </c>
      <c r="O18" s="23" t="s">
        <v>47</v>
      </c>
      <c r="P18" s="27">
        <v>50</v>
      </c>
      <c r="Q18" s="28">
        <v>0.35</v>
      </c>
      <c r="R18" s="27">
        <v>17.5</v>
      </c>
      <c r="S18" s="27">
        <f t="shared" si="0"/>
        <v>67.5</v>
      </c>
    </row>
    <row r="19" spans="1:19" ht="12.75">
      <c r="A19" s="25" t="s">
        <v>48</v>
      </c>
      <c r="B19" s="26">
        <v>1</v>
      </c>
      <c r="C19" s="26">
        <v>3</v>
      </c>
      <c r="D19" s="26">
        <v>4</v>
      </c>
      <c r="E19" s="26">
        <v>6</v>
      </c>
      <c r="F19" s="26">
        <v>3</v>
      </c>
      <c r="G19" s="26">
        <v>4</v>
      </c>
      <c r="H19" s="26">
        <v>6</v>
      </c>
      <c r="I19" s="26">
        <v>3</v>
      </c>
      <c r="J19" s="26">
        <v>3</v>
      </c>
      <c r="K19" s="26">
        <v>4</v>
      </c>
      <c r="L19" s="26">
        <v>7</v>
      </c>
      <c r="M19" s="26">
        <v>8</v>
      </c>
      <c r="O19" s="23" t="s">
        <v>48</v>
      </c>
      <c r="P19" s="27">
        <v>180</v>
      </c>
      <c r="Q19" s="28">
        <v>0.30000000000000004</v>
      </c>
      <c r="R19" s="27">
        <v>54</v>
      </c>
      <c r="S19" s="27">
        <f t="shared" si="0"/>
        <v>234</v>
      </c>
    </row>
    <row r="20" spans="1:19" ht="12.75">
      <c r="A20" s="25" t="s">
        <v>49</v>
      </c>
      <c r="B20" s="26">
        <v>12</v>
      </c>
      <c r="C20" s="26">
        <v>0</v>
      </c>
      <c r="D20" s="26">
        <v>27</v>
      </c>
      <c r="E20" s="26">
        <v>0</v>
      </c>
      <c r="F20" s="26">
        <v>32</v>
      </c>
      <c r="G20" s="26">
        <v>35</v>
      </c>
      <c r="H20" s="26">
        <v>33</v>
      </c>
      <c r="I20" s="26">
        <v>0</v>
      </c>
      <c r="J20" s="26">
        <v>34</v>
      </c>
      <c r="K20" s="26">
        <v>35</v>
      </c>
      <c r="L20" s="26">
        <v>39</v>
      </c>
      <c r="M20" s="26">
        <v>40</v>
      </c>
      <c r="O20" s="23" t="s">
        <v>49</v>
      </c>
      <c r="P20" s="27">
        <v>0</v>
      </c>
      <c r="Q20" s="28">
        <v>0</v>
      </c>
      <c r="R20" s="27">
        <v>4</v>
      </c>
      <c r="S20" s="27">
        <f t="shared" si="0"/>
        <v>4</v>
      </c>
    </row>
    <row r="21" spans="1:19" ht="12.75">
      <c r="A21" s="25" t="s">
        <v>50</v>
      </c>
      <c r="B21" s="30">
        <v>9</v>
      </c>
      <c r="C21" s="26">
        <v>14</v>
      </c>
      <c r="D21" s="26">
        <v>16</v>
      </c>
      <c r="E21" s="26">
        <v>16</v>
      </c>
      <c r="F21" s="26">
        <v>13</v>
      </c>
      <c r="G21" s="26">
        <v>29</v>
      </c>
      <c r="H21" s="26">
        <v>24</v>
      </c>
      <c r="I21" s="26">
        <v>19</v>
      </c>
      <c r="J21" s="26">
        <v>21</v>
      </c>
      <c r="K21" s="26">
        <v>29</v>
      </c>
      <c r="L21" s="26">
        <v>29</v>
      </c>
      <c r="M21" s="26">
        <v>31</v>
      </c>
      <c r="O21" s="23" t="s">
        <v>50</v>
      </c>
      <c r="P21" s="27">
        <v>12</v>
      </c>
      <c r="Q21" s="28">
        <v>0.25</v>
      </c>
      <c r="R21" s="27">
        <v>3</v>
      </c>
      <c r="S21" s="27">
        <f t="shared" si="0"/>
        <v>15</v>
      </c>
    </row>
    <row r="22" spans="1:19" ht="12.75">
      <c r="A22" s="31" t="s">
        <v>51</v>
      </c>
      <c r="B22" s="30">
        <v>7</v>
      </c>
      <c r="C22" s="30">
        <v>2</v>
      </c>
      <c r="D22" s="30">
        <v>1</v>
      </c>
      <c r="E22" s="30">
        <v>3</v>
      </c>
      <c r="F22" s="30">
        <v>7</v>
      </c>
      <c r="G22" s="30">
        <v>9</v>
      </c>
      <c r="H22" s="30">
        <v>1</v>
      </c>
      <c r="I22" s="30">
        <v>4</v>
      </c>
      <c r="J22" s="30">
        <v>3</v>
      </c>
      <c r="K22" s="30">
        <v>9</v>
      </c>
      <c r="L22" s="30">
        <v>9</v>
      </c>
      <c r="M22" s="30">
        <v>12</v>
      </c>
      <c r="O22" s="24" t="s">
        <v>51</v>
      </c>
      <c r="P22" s="32">
        <v>22.5</v>
      </c>
      <c r="Q22" s="33">
        <v>0.2</v>
      </c>
      <c r="R22" s="32">
        <v>4.5</v>
      </c>
      <c r="S22" s="27">
        <f t="shared" si="0"/>
        <v>27</v>
      </c>
    </row>
    <row r="23" spans="1:19" ht="12.75">
      <c r="A23" s="31" t="s">
        <v>52</v>
      </c>
      <c r="B23" s="30">
        <v>14</v>
      </c>
      <c r="C23" s="30">
        <v>16</v>
      </c>
      <c r="D23" s="30">
        <v>19</v>
      </c>
      <c r="E23" s="30">
        <v>12</v>
      </c>
      <c r="F23" s="30">
        <v>9</v>
      </c>
      <c r="G23" s="30">
        <v>7</v>
      </c>
      <c r="H23" s="30">
        <v>14</v>
      </c>
      <c r="I23" s="30">
        <v>6</v>
      </c>
      <c r="J23" s="30">
        <v>6</v>
      </c>
      <c r="K23" s="30">
        <v>7</v>
      </c>
      <c r="L23" s="30">
        <v>7</v>
      </c>
      <c r="M23" s="30">
        <v>8</v>
      </c>
      <c r="O23" s="24" t="s">
        <v>52</v>
      </c>
      <c r="P23" s="32">
        <v>32</v>
      </c>
      <c r="Q23" s="33">
        <v>0.23</v>
      </c>
      <c r="R23" s="32">
        <v>7.04</v>
      </c>
      <c r="S23" s="27">
        <f t="shared" si="0"/>
        <v>39.04</v>
      </c>
    </row>
    <row r="24" spans="1:19" ht="12.75">
      <c r="A24" s="31" t="s">
        <v>53</v>
      </c>
      <c r="B24" s="30">
        <v>63</v>
      </c>
      <c r="C24" s="30">
        <v>102</v>
      </c>
      <c r="D24" s="30">
        <v>131</v>
      </c>
      <c r="E24" s="30">
        <v>110</v>
      </c>
      <c r="F24" s="30">
        <v>146</v>
      </c>
      <c r="G24" s="30">
        <v>141</v>
      </c>
      <c r="H24" s="30">
        <v>139</v>
      </c>
      <c r="I24" s="30">
        <v>121</v>
      </c>
      <c r="J24" s="30">
        <v>132</v>
      </c>
      <c r="K24" s="30">
        <v>131</v>
      </c>
      <c r="L24" s="30">
        <v>121</v>
      </c>
      <c r="M24" s="30">
        <v>119</v>
      </c>
      <c r="O24" s="24" t="s">
        <v>53</v>
      </c>
      <c r="P24" s="32">
        <v>0.39</v>
      </c>
      <c r="Q24" s="33">
        <v>1.43</v>
      </c>
      <c r="R24" s="32">
        <v>0.5600000000000002</v>
      </c>
      <c r="S24" s="27">
        <f t="shared" si="0"/>
        <v>0.9500000000000002</v>
      </c>
    </row>
    <row r="25" spans="1:19" ht="12.75">
      <c r="A25" s="31" t="s">
        <v>54</v>
      </c>
      <c r="B25" s="30">
        <v>48</v>
      </c>
      <c r="C25" s="30">
        <v>95</v>
      </c>
      <c r="D25" s="30">
        <v>135</v>
      </c>
      <c r="E25" s="30">
        <v>98</v>
      </c>
      <c r="F25" s="30">
        <v>123</v>
      </c>
      <c r="G25" s="30">
        <v>111</v>
      </c>
      <c r="H25" s="30">
        <v>107</v>
      </c>
      <c r="I25" s="30">
        <v>116</v>
      </c>
      <c r="J25" s="30">
        <v>128</v>
      </c>
      <c r="K25" s="30">
        <v>101</v>
      </c>
      <c r="L25" s="30">
        <v>120</v>
      </c>
      <c r="M25" s="30">
        <v>113</v>
      </c>
      <c r="O25" s="24" t="s">
        <v>54</v>
      </c>
      <c r="P25" s="32">
        <v>0.6000000000000001</v>
      </c>
      <c r="Q25" s="33">
        <v>0.65</v>
      </c>
      <c r="R25" s="32">
        <v>0.4</v>
      </c>
      <c r="S25" s="27">
        <f t="shared" si="0"/>
        <v>1</v>
      </c>
    </row>
    <row r="26" spans="2:19" ht="12.7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O26" s="24" t="s">
        <v>55</v>
      </c>
      <c r="P26" s="32">
        <f>SUM(P2:P25)</f>
        <v>1586.0200000000002</v>
      </c>
      <c r="Q26" s="33">
        <f>SUM(Q2:Q25)</f>
        <v>7.500000000000001</v>
      </c>
      <c r="R26" s="32">
        <f>SUM(R2:R25)</f>
        <v>325.21000000000004</v>
      </c>
      <c r="S26" s="32">
        <f>SUM(S2:S25)</f>
        <v>1911.23</v>
      </c>
    </row>
    <row r="27" spans="2:13" ht="12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2:13" ht="12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25.5">
      <c r="A29" s="35" t="s">
        <v>56</v>
      </c>
      <c r="B29" s="22" t="s">
        <v>1</v>
      </c>
      <c r="C29" s="22" t="s">
        <v>2</v>
      </c>
      <c r="D29" s="22" t="s">
        <v>3</v>
      </c>
      <c r="E29" s="22" t="s">
        <v>4</v>
      </c>
      <c r="F29" s="22" t="s">
        <v>5</v>
      </c>
      <c r="G29" s="22" t="s">
        <v>6</v>
      </c>
      <c r="H29" s="22" t="s">
        <v>7</v>
      </c>
      <c r="I29" s="22" t="s">
        <v>8</v>
      </c>
      <c r="J29" s="22" t="s">
        <v>23</v>
      </c>
      <c r="K29" s="22" t="s">
        <v>10</v>
      </c>
      <c r="L29" s="22" t="s">
        <v>24</v>
      </c>
      <c r="M29" s="22" t="s">
        <v>12</v>
      </c>
    </row>
    <row r="30" spans="1:13" ht="12.75">
      <c r="A30" s="36" t="s">
        <v>30</v>
      </c>
      <c r="B30" s="37">
        <f aca="true" t="shared" si="1" ref="B30:B53">PRODUCT(P2,B2)</f>
        <v>195</v>
      </c>
      <c r="C30" s="37">
        <f aca="true" t="shared" si="2" ref="C30:C53">PRODUCT(C2,P2)</f>
        <v>352.5</v>
      </c>
      <c r="D30" s="37">
        <f aca="true" t="shared" si="3" ref="D30:D53">PRODUCT(D2,P2)</f>
        <v>517.5</v>
      </c>
      <c r="E30" s="37">
        <f aca="true" t="shared" si="4" ref="E30:E53">PRODUCT(E2,P2)</f>
        <v>442.5</v>
      </c>
      <c r="F30" s="37">
        <f aca="true" t="shared" si="5" ref="F30:F53">PRODUCT(F2,P2)</f>
        <v>540</v>
      </c>
      <c r="G30" s="37">
        <f aca="true" t="shared" si="6" ref="G30:G53">PRODUCT(G2,P2)</f>
        <v>570</v>
      </c>
      <c r="H30" s="37">
        <f aca="true" t="shared" si="7" ref="H30:H53">PRODUCT(H2,P2)</f>
        <v>690</v>
      </c>
      <c r="I30" s="37">
        <f aca="true" t="shared" si="8" ref="I30:I53">PRODUCT(I2,P2)</f>
        <v>525</v>
      </c>
      <c r="J30" s="37">
        <f aca="true" t="shared" si="9" ref="J30:J53">PRODUCT(J2,P2)</f>
        <v>510</v>
      </c>
      <c r="K30" s="37">
        <f aca="true" t="shared" si="10" ref="K30:K53">PRODUCT(K2,P2)</f>
        <v>532.5</v>
      </c>
      <c r="L30" s="37">
        <f aca="true" t="shared" si="11" ref="L30:L53">PRODUCT(L2,P2)</f>
        <v>660</v>
      </c>
      <c r="M30" s="37">
        <f aca="true" t="shared" si="12" ref="M30:M53">PRODUCT(M2,P2)</f>
        <v>690</v>
      </c>
    </row>
    <row r="31" spans="1:13" ht="12.75">
      <c r="A31" s="36" t="s">
        <v>31</v>
      </c>
      <c r="B31" s="37">
        <f t="shared" si="1"/>
        <v>47.5</v>
      </c>
      <c r="C31" s="37">
        <f t="shared" si="2"/>
        <v>133</v>
      </c>
      <c r="D31" s="37">
        <f t="shared" si="3"/>
        <v>152</v>
      </c>
      <c r="E31" s="37">
        <f t="shared" si="4"/>
        <v>313.5</v>
      </c>
      <c r="F31" s="37">
        <f t="shared" si="5"/>
        <v>332.5</v>
      </c>
      <c r="G31" s="37">
        <f t="shared" si="6"/>
        <v>190</v>
      </c>
      <c r="H31" s="37">
        <f t="shared" si="7"/>
        <v>171</v>
      </c>
      <c r="I31" s="37">
        <f t="shared" si="8"/>
        <v>218.5</v>
      </c>
      <c r="J31" s="37">
        <f t="shared" si="9"/>
        <v>237.5</v>
      </c>
      <c r="K31" s="37">
        <f t="shared" si="10"/>
        <v>294.5</v>
      </c>
      <c r="L31" s="37">
        <f t="shared" si="11"/>
        <v>332.5</v>
      </c>
      <c r="M31" s="37">
        <f t="shared" si="12"/>
        <v>342</v>
      </c>
    </row>
    <row r="32" spans="1:13" ht="12.75">
      <c r="A32" s="38" t="s">
        <v>32</v>
      </c>
      <c r="B32" s="37">
        <f t="shared" si="1"/>
        <v>189</v>
      </c>
      <c r="C32" s="37">
        <f t="shared" si="2"/>
        <v>252</v>
      </c>
      <c r="D32" s="37">
        <f t="shared" si="3"/>
        <v>315</v>
      </c>
      <c r="E32" s="37">
        <f t="shared" si="4"/>
        <v>378</v>
      </c>
      <c r="F32" s="37">
        <f t="shared" si="5"/>
        <v>273</v>
      </c>
      <c r="G32" s="37">
        <f t="shared" si="6"/>
        <v>315</v>
      </c>
      <c r="H32" s="37">
        <f t="shared" si="7"/>
        <v>399</v>
      </c>
      <c r="I32" s="37">
        <f t="shared" si="8"/>
        <v>441</v>
      </c>
      <c r="J32" s="37">
        <f t="shared" si="9"/>
        <v>504</v>
      </c>
      <c r="K32" s="37">
        <f t="shared" si="10"/>
        <v>336</v>
      </c>
      <c r="L32" s="37">
        <f t="shared" si="11"/>
        <v>525</v>
      </c>
      <c r="M32" s="37">
        <f t="shared" si="12"/>
        <v>651</v>
      </c>
    </row>
    <row r="33" spans="1:13" ht="12.75">
      <c r="A33" s="36" t="s">
        <v>33</v>
      </c>
      <c r="B33" s="37">
        <f t="shared" si="1"/>
        <v>522.0600000000001</v>
      </c>
      <c r="C33" s="37">
        <f t="shared" si="2"/>
        <v>1091.58</v>
      </c>
      <c r="D33" s="37">
        <f t="shared" si="3"/>
        <v>1281.42</v>
      </c>
      <c r="E33" s="37">
        <f t="shared" si="4"/>
        <v>1993.32</v>
      </c>
      <c r="F33" s="37">
        <f t="shared" si="5"/>
        <v>901.74</v>
      </c>
      <c r="G33" s="37">
        <f t="shared" si="6"/>
        <v>1661.1000000000001</v>
      </c>
      <c r="H33" s="37">
        <f t="shared" si="7"/>
        <v>1518.72</v>
      </c>
      <c r="I33" s="37">
        <f t="shared" si="8"/>
        <v>1233.96</v>
      </c>
      <c r="J33" s="37">
        <f t="shared" si="9"/>
        <v>854.28</v>
      </c>
      <c r="K33" s="37">
        <f t="shared" si="10"/>
        <v>1661.1000000000001</v>
      </c>
      <c r="L33" s="37">
        <f t="shared" si="11"/>
        <v>1661.1000000000001</v>
      </c>
      <c r="M33" s="37">
        <f t="shared" si="12"/>
        <v>2183.16</v>
      </c>
    </row>
    <row r="34" spans="1:13" ht="12.75">
      <c r="A34" s="36" t="s">
        <v>34</v>
      </c>
      <c r="B34" s="37">
        <f t="shared" si="1"/>
        <v>35.7</v>
      </c>
      <c r="C34" s="37">
        <f t="shared" si="2"/>
        <v>107.10000000000001</v>
      </c>
      <c r="D34" s="37">
        <f t="shared" si="3"/>
        <v>166.6</v>
      </c>
      <c r="E34" s="37">
        <f t="shared" si="4"/>
        <v>107.10000000000001</v>
      </c>
      <c r="F34" s="37">
        <f t="shared" si="5"/>
        <v>190.4</v>
      </c>
      <c r="G34" s="37">
        <f t="shared" si="6"/>
        <v>273.7</v>
      </c>
      <c r="H34" s="37">
        <f t="shared" si="7"/>
        <v>226.1</v>
      </c>
      <c r="I34" s="37">
        <f t="shared" si="8"/>
        <v>154.70000000000002</v>
      </c>
      <c r="J34" s="37">
        <f t="shared" si="9"/>
        <v>130.9</v>
      </c>
      <c r="K34" s="37">
        <f t="shared" si="10"/>
        <v>273.7</v>
      </c>
      <c r="L34" s="37">
        <f t="shared" si="11"/>
        <v>297.5</v>
      </c>
      <c r="M34" s="37">
        <f t="shared" si="12"/>
        <v>309.40000000000003</v>
      </c>
    </row>
    <row r="35" spans="1:13" ht="12.75">
      <c r="A35" s="36" t="s">
        <v>36</v>
      </c>
      <c r="B35" s="37">
        <f t="shared" si="1"/>
        <v>0</v>
      </c>
      <c r="C35" s="37">
        <f t="shared" si="2"/>
        <v>150</v>
      </c>
      <c r="D35" s="37">
        <f t="shared" si="3"/>
        <v>600</v>
      </c>
      <c r="E35" s="37">
        <f t="shared" si="4"/>
        <v>150</v>
      </c>
      <c r="F35" s="37">
        <f t="shared" si="5"/>
        <v>1200</v>
      </c>
      <c r="G35" s="37">
        <f t="shared" si="6"/>
        <v>1050</v>
      </c>
      <c r="H35" s="37">
        <f t="shared" si="7"/>
        <v>450</v>
      </c>
      <c r="I35" s="37">
        <f t="shared" si="8"/>
        <v>750</v>
      </c>
      <c r="J35" s="37">
        <f t="shared" si="9"/>
        <v>600</v>
      </c>
      <c r="K35" s="37">
        <f t="shared" si="10"/>
        <v>1050</v>
      </c>
      <c r="L35" s="37">
        <f t="shared" si="11"/>
        <v>1050</v>
      </c>
      <c r="M35" s="37">
        <f t="shared" si="12"/>
        <v>1350</v>
      </c>
    </row>
    <row r="36" spans="1:13" ht="12.75">
      <c r="A36" s="36" t="s">
        <v>37</v>
      </c>
      <c r="B36" s="37">
        <f t="shared" si="1"/>
        <v>229</v>
      </c>
      <c r="C36" s="37">
        <f t="shared" si="2"/>
        <v>687</v>
      </c>
      <c r="D36" s="37">
        <f t="shared" si="3"/>
        <v>687</v>
      </c>
      <c r="E36" s="37">
        <f t="shared" si="4"/>
        <v>458</v>
      </c>
      <c r="F36" s="37">
        <f t="shared" si="5"/>
        <v>687</v>
      </c>
      <c r="G36" s="37">
        <f t="shared" si="6"/>
        <v>1145</v>
      </c>
      <c r="H36" s="37">
        <f t="shared" si="7"/>
        <v>1145</v>
      </c>
      <c r="I36" s="37">
        <f t="shared" si="8"/>
        <v>916</v>
      </c>
      <c r="J36" s="37">
        <f t="shared" si="9"/>
        <v>687</v>
      </c>
      <c r="K36" s="37">
        <f t="shared" si="10"/>
        <v>1145</v>
      </c>
      <c r="L36" s="37">
        <f t="shared" si="11"/>
        <v>1145</v>
      </c>
      <c r="M36" s="37">
        <f t="shared" si="12"/>
        <v>1603</v>
      </c>
    </row>
    <row r="37" spans="1:13" ht="12.75">
      <c r="A37" s="36" t="s">
        <v>38</v>
      </c>
      <c r="B37" s="37">
        <f t="shared" si="1"/>
        <v>120</v>
      </c>
      <c r="C37" s="37">
        <f t="shared" si="2"/>
        <v>120</v>
      </c>
      <c r="D37" s="37">
        <f t="shared" si="3"/>
        <v>120</v>
      </c>
      <c r="E37" s="37">
        <f t="shared" si="4"/>
        <v>360</v>
      </c>
      <c r="F37" s="37">
        <f t="shared" si="5"/>
        <v>1080</v>
      </c>
      <c r="G37" s="37">
        <f t="shared" si="6"/>
        <v>600</v>
      </c>
      <c r="H37" s="37">
        <f t="shared" si="7"/>
        <v>120</v>
      </c>
      <c r="I37" s="37">
        <f t="shared" si="8"/>
        <v>360</v>
      </c>
      <c r="J37" s="37">
        <f t="shared" si="9"/>
        <v>120</v>
      </c>
      <c r="K37" s="37">
        <f t="shared" si="10"/>
        <v>600</v>
      </c>
      <c r="L37" s="37">
        <f t="shared" si="11"/>
        <v>600</v>
      </c>
      <c r="M37" s="37">
        <f t="shared" si="12"/>
        <v>960</v>
      </c>
    </row>
    <row r="38" spans="1:13" ht="12.75">
      <c r="A38" s="36" t="s">
        <v>39</v>
      </c>
      <c r="B38" s="37">
        <f t="shared" si="1"/>
        <v>1100</v>
      </c>
      <c r="C38" s="37">
        <f t="shared" si="2"/>
        <v>660</v>
      </c>
      <c r="D38" s="37">
        <f t="shared" si="3"/>
        <v>1100</v>
      </c>
      <c r="E38" s="37">
        <f t="shared" si="4"/>
        <v>1540</v>
      </c>
      <c r="F38" s="37">
        <f t="shared" si="5"/>
        <v>880</v>
      </c>
      <c r="G38" s="37">
        <f t="shared" si="6"/>
        <v>1540</v>
      </c>
      <c r="H38" s="37">
        <f t="shared" si="7"/>
        <v>1540</v>
      </c>
      <c r="I38" s="37">
        <f t="shared" si="8"/>
        <v>440</v>
      </c>
      <c r="J38" s="37">
        <f t="shared" si="9"/>
        <v>440</v>
      </c>
      <c r="K38" s="37">
        <f t="shared" si="10"/>
        <v>1540</v>
      </c>
      <c r="L38" s="37">
        <f t="shared" si="11"/>
        <v>1540</v>
      </c>
      <c r="M38" s="37">
        <f t="shared" si="12"/>
        <v>1980</v>
      </c>
    </row>
    <row r="39" spans="1:13" ht="12.75">
      <c r="A39" s="36" t="s">
        <v>40</v>
      </c>
      <c r="B39" s="37">
        <f t="shared" si="1"/>
        <v>560</v>
      </c>
      <c r="C39" s="37">
        <f t="shared" si="2"/>
        <v>280</v>
      </c>
      <c r="D39" s="37">
        <f t="shared" si="3"/>
        <v>420</v>
      </c>
      <c r="E39" s="37">
        <f t="shared" si="4"/>
        <v>700</v>
      </c>
      <c r="F39" s="37">
        <f t="shared" si="5"/>
        <v>140</v>
      </c>
      <c r="G39" s="37">
        <f t="shared" si="6"/>
        <v>840</v>
      </c>
      <c r="H39" s="37">
        <f t="shared" si="7"/>
        <v>420</v>
      </c>
      <c r="I39" s="37">
        <f t="shared" si="8"/>
        <v>560</v>
      </c>
      <c r="J39" s="37">
        <f t="shared" si="9"/>
        <v>280</v>
      </c>
      <c r="K39" s="37">
        <f t="shared" si="10"/>
        <v>840</v>
      </c>
      <c r="L39" s="37">
        <f t="shared" si="11"/>
        <v>1260</v>
      </c>
      <c r="M39" s="37">
        <f t="shared" si="12"/>
        <v>840</v>
      </c>
    </row>
    <row r="40" spans="1:13" ht="12.75">
      <c r="A40" s="36" t="s">
        <v>41</v>
      </c>
      <c r="B40" s="37">
        <f t="shared" si="1"/>
        <v>0</v>
      </c>
      <c r="C40" s="37">
        <f t="shared" si="2"/>
        <v>90</v>
      </c>
      <c r="D40" s="37">
        <f t="shared" si="3"/>
        <v>90</v>
      </c>
      <c r="E40" s="37">
        <f t="shared" si="4"/>
        <v>180</v>
      </c>
      <c r="F40" s="37">
        <f t="shared" si="5"/>
        <v>0</v>
      </c>
      <c r="G40" s="37">
        <f t="shared" si="6"/>
        <v>0</v>
      </c>
      <c r="H40" s="37">
        <f t="shared" si="7"/>
        <v>90</v>
      </c>
      <c r="I40" s="37">
        <f t="shared" si="8"/>
        <v>180</v>
      </c>
      <c r="J40" s="37">
        <f t="shared" si="9"/>
        <v>90</v>
      </c>
      <c r="K40" s="37">
        <f t="shared" si="10"/>
        <v>0</v>
      </c>
      <c r="L40" s="37">
        <f t="shared" si="11"/>
        <v>0</v>
      </c>
      <c r="M40" s="37">
        <f t="shared" si="12"/>
        <v>180</v>
      </c>
    </row>
    <row r="41" spans="1:13" ht="12.75">
      <c r="A41" s="36" t="s">
        <v>42</v>
      </c>
      <c r="B41" s="37">
        <f t="shared" si="1"/>
        <v>69.08</v>
      </c>
      <c r="C41" s="37">
        <f t="shared" si="2"/>
        <v>241.78</v>
      </c>
      <c r="D41" s="37">
        <f t="shared" si="3"/>
        <v>293.59</v>
      </c>
      <c r="E41" s="37">
        <f t="shared" si="4"/>
        <v>397.21</v>
      </c>
      <c r="F41" s="37">
        <f t="shared" si="5"/>
        <v>241.78</v>
      </c>
      <c r="G41" s="37">
        <f t="shared" si="6"/>
        <v>155.43</v>
      </c>
      <c r="H41" s="37">
        <f t="shared" si="7"/>
        <v>138.16</v>
      </c>
      <c r="I41" s="37">
        <f t="shared" si="8"/>
        <v>241.78</v>
      </c>
      <c r="J41" s="37">
        <f t="shared" si="9"/>
        <v>155.43</v>
      </c>
      <c r="K41" s="37">
        <f t="shared" si="10"/>
        <v>155.43</v>
      </c>
      <c r="L41" s="37">
        <f t="shared" si="11"/>
        <v>155.43</v>
      </c>
      <c r="M41" s="37">
        <f t="shared" si="12"/>
        <v>328.13</v>
      </c>
    </row>
    <row r="42" spans="1:13" ht="12.75">
      <c r="A42" s="36" t="s">
        <v>43</v>
      </c>
      <c r="B42" s="37">
        <f t="shared" si="1"/>
        <v>120</v>
      </c>
      <c r="C42" s="37">
        <f t="shared" si="2"/>
        <v>60</v>
      </c>
      <c r="D42" s="37">
        <f t="shared" si="3"/>
        <v>150</v>
      </c>
      <c r="E42" s="37">
        <f t="shared" si="4"/>
        <v>210</v>
      </c>
      <c r="F42" s="37">
        <f t="shared" si="5"/>
        <v>270</v>
      </c>
      <c r="G42" s="37">
        <f t="shared" si="6"/>
        <v>210</v>
      </c>
      <c r="H42" s="37">
        <f t="shared" si="7"/>
        <v>360</v>
      </c>
      <c r="I42" s="37">
        <f t="shared" si="8"/>
        <v>270</v>
      </c>
      <c r="J42" s="37">
        <f t="shared" si="9"/>
        <v>420</v>
      </c>
      <c r="K42" s="37">
        <f t="shared" si="10"/>
        <v>210</v>
      </c>
      <c r="L42" s="37">
        <f t="shared" si="11"/>
        <v>210</v>
      </c>
      <c r="M42" s="37">
        <f t="shared" si="12"/>
        <v>360</v>
      </c>
    </row>
    <row r="43" spans="1:13" ht="12.75">
      <c r="A43" s="36" t="s">
        <v>44</v>
      </c>
      <c r="B43" s="37">
        <f t="shared" si="1"/>
        <v>139.8</v>
      </c>
      <c r="C43" s="37">
        <f t="shared" si="2"/>
        <v>69.9</v>
      </c>
      <c r="D43" s="37">
        <f t="shared" si="3"/>
        <v>279.6</v>
      </c>
      <c r="E43" s="37">
        <f t="shared" si="4"/>
        <v>1607.7</v>
      </c>
      <c r="F43" s="37">
        <f t="shared" si="5"/>
        <v>279.6</v>
      </c>
      <c r="G43" s="37">
        <f t="shared" si="6"/>
        <v>209.70000000000002</v>
      </c>
      <c r="H43" s="37">
        <f t="shared" si="7"/>
        <v>489.30000000000007</v>
      </c>
      <c r="I43" s="37">
        <f t="shared" si="8"/>
        <v>559.2</v>
      </c>
      <c r="J43" s="37">
        <f t="shared" si="9"/>
        <v>139.8</v>
      </c>
      <c r="K43" s="37">
        <f t="shared" si="10"/>
        <v>209.70000000000002</v>
      </c>
      <c r="L43" s="37">
        <f t="shared" si="11"/>
        <v>419.40000000000003</v>
      </c>
      <c r="M43" s="37">
        <f t="shared" si="12"/>
        <v>419.40000000000003</v>
      </c>
    </row>
    <row r="44" spans="1:13" ht="12.75">
      <c r="A44" s="36" t="s">
        <v>45</v>
      </c>
      <c r="B44" s="37">
        <f t="shared" si="1"/>
        <v>210</v>
      </c>
      <c r="C44" s="37">
        <f t="shared" si="2"/>
        <v>0</v>
      </c>
      <c r="D44" s="37">
        <f t="shared" si="3"/>
        <v>210</v>
      </c>
      <c r="E44" s="37">
        <f t="shared" si="4"/>
        <v>1995</v>
      </c>
      <c r="F44" s="37">
        <f t="shared" si="5"/>
        <v>420</v>
      </c>
      <c r="G44" s="37">
        <f t="shared" si="6"/>
        <v>0</v>
      </c>
      <c r="H44" s="37">
        <f t="shared" si="7"/>
        <v>105</v>
      </c>
      <c r="I44" s="37">
        <f t="shared" si="8"/>
        <v>420</v>
      </c>
      <c r="J44" s="37">
        <f t="shared" si="9"/>
        <v>105</v>
      </c>
      <c r="K44" s="37">
        <f t="shared" si="10"/>
        <v>0</v>
      </c>
      <c r="L44" s="37">
        <f t="shared" si="11"/>
        <v>210</v>
      </c>
      <c r="M44" s="37">
        <f t="shared" si="12"/>
        <v>105</v>
      </c>
    </row>
    <row r="45" spans="1:13" ht="12.75">
      <c r="A45" s="36" t="s">
        <v>46</v>
      </c>
      <c r="B45" s="37">
        <f t="shared" si="1"/>
        <v>240</v>
      </c>
      <c r="C45" s="37">
        <f t="shared" si="2"/>
        <v>320</v>
      </c>
      <c r="D45" s="37">
        <f t="shared" si="3"/>
        <v>360</v>
      </c>
      <c r="E45" s="37">
        <f t="shared" si="4"/>
        <v>480</v>
      </c>
      <c r="F45" s="37">
        <f t="shared" si="5"/>
        <v>420</v>
      </c>
      <c r="G45" s="37">
        <f t="shared" si="6"/>
        <v>440</v>
      </c>
      <c r="H45" s="37">
        <f t="shared" si="7"/>
        <v>540</v>
      </c>
      <c r="I45" s="37">
        <f t="shared" si="8"/>
        <v>380</v>
      </c>
      <c r="J45" s="37">
        <f t="shared" si="9"/>
        <v>260</v>
      </c>
      <c r="K45" s="37">
        <f t="shared" si="10"/>
        <v>440</v>
      </c>
      <c r="L45" s="37">
        <f t="shared" si="11"/>
        <v>460</v>
      </c>
      <c r="M45" s="37">
        <f t="shared" si="12"/>
        <v>500</v>
      </c>
    </row>
    <row r="46" spans="1:13" ht="12.75">
      <c r="A46" s="36" t="s">
        <v>47</v>
      </c>
      <c r="B46" s="37">
        <f t="shared" si="1"/>
        <v>150</v>
      </c>
      <c r="C46" s="37">
        <f t="shared" si="2"/>
        <v>100</v>
      </c>
      <c r="D46" s="37">
        <f t="shared" si="3"/>
        <v>200</v>
      </c>
      <c r="E46" s="37">
        <f t="shared" si="4"/>
        <v>550</v>
      </c>
      <c r="F46" s="37">
        <f t="shared" si="5"/>
        <v>750</v>
      </c>
      <c r="G46" s="37">
        <f t="shared" si="6"/>
        <v>650</v>
      </c>
      <c r="H46" s="37">
        <f t="shared" si="7"/>
        <v>850</v>
      </c>
      <c r="I46" s="37">
        <f t="shared" si="8"/>
        <v>700</v>
      </c>
      <c r="J46" s="37">
        <f t="shared" si="9"/>
        <v>350</v>
      </c>
      <c r="K46" s="37">
        <f t="shared" si="10"/>
        <v>650</v>
      </c>
      <c r="L46" s="37">
        <f t="shared" si="11"/>
        <v>800</v>
      </c>
      <c r="M46" s="37">
        <f t="shared" si="12"/>
        <v>600</v>
      </c>
    </row>
    <row r="47" spans="1:13" ht="12.75">
      <c r="A47" s="36" t="s">
        <v>48</v>
      </c>
      <c r="B47" s="37">
        <f t="shared" si="1"/>
        <v>180</v>
      </c>
      <c r="C47" s="37">
        <f t="shared" si="2"/>
        <v>540</v>
      </c>
      <c r="D47" s="37">
        <f t="shared" si="3"/>
        <v>720</v>
      </c>
      <c r="E47" s="37">
        <f t="shared" si="4"/>
        <v>1080</v>
      </c>
      <c r="F47" s="37">
        <f t="shared" si="5"/>
        <v>540</v>
      </c>
      <c r="G47" s="37">
        <f t="shared" si="6"/>
        <v>720</v>
      </c>
      <c r="H47" s="37">
        <f t="shared" si="7"/>
        <v>1080</v>
      </c>
      <c r="I47" s="37">
        <f t="shared" si="8"/>
        <v>540</v>
      </c>
      <c r="J47" s="37">
        <f t="shared" si="9"/>
        <v>540</v>
      </c>
      <c r="K47" s="37">
        <f t="shared" si="10"/>
        <v>720</v>
      </c>
      <c r="L47" s="37">
        <f t="shared" si="11"/>
        <v>1260</v>
      </c>
      <c r="M47" s="37">
        <f t="shared" si="12"/>
        <v>1440</v>
      </c>
    </row>
    <row r="48" spans="1:13" ht="12.75">
      <c r="A48" s="36" t="s">
        <v>49</v>
      </c>
      <c r="B48" s="37">
        <f t="shared" si="1"/>
        <v>0</v>
      </c>
      <c r="C48" s="37">
        <f t="shared" si="2"/>
        <v>0</v>
      </c>
      <c r="D48" s="37">
        <f t="shared" si="3"/>
        <v>0</v>
      </c>
      <c r="E48" s="37">
        <f t="shared" si="4"/>
        <v>0</v>
      </c>
      <c r="F48" s="37">
        <f t="shared" si="5"/>
        <v>0</v>
      </c>
      <c r="G48" s="37">
        <f t="shared" si="6"/>
        <v>0</v>
      </c>
      <c r="H48" s="37">
        <f t="shared" si="7"/>
        <v>0</v>
      </c>
      <c r="I48" s="37">
        <f t="shared" si="8"/>
        <v>0</v>
      </c>
      <c r="J48" s="37">
        <f t="shared" si="9"/>
        <v>0</v>
      </c>
      <c r="K48" s="37">
        <f t="shared" si="10"/>
        <v>0</v>
      </c>
      <c r="L48" s="37">
        <f t="shared" si="11"/>
        <v>0</v>
      </c>
      <c r="M48" s="37">
        <f t="shared" si="12"/>
        <v>0</v>
      </c>
    </row>
    <row r="49" spans="1:13" ht="12.75">
      <c r="A49" s="36" t="s">
        <v>50</v>
      </c>
      <c r="B49" s="37">
        <f t="shared" si="1"/>
        <v>108</v>
      </c>
      <c r="C49" s="37">
        <f t="shared" si="2"/>
        <v>168</v>
      </c>
      <c r="D49" s="37">
        <f t="shared" si="3"/>
        <v>192</v>
      </c>
      <c r="E49" s="37">
        <f t="shared" si="4"/>
        <v>192</v>
      </c>
      <c r="F49" s="37">
        <f t="shared" si="5"/>
        <v>156</v>
      </c>
      <c r="G49" s="37">
        <f t="shared" si="6"/>
        <v>348</v>
      </c>
      <c r="H49" s="37">
        <f t="shared" si="7"/>
        <v>288</v>
      </c>
      <c r="I49" s="37">
        <f t="shared" si="8"/>
        <v>228</v>
      </c>
      <c r="J49" s="37">
        <f t="shared" si="9"/>
        <v>252</v>
      </c>
      <c r="K49" s="37">
        <f t="shared" si="10"/>
        <v>348</v>
      </c>
      <c r="L49" s="37">
        <f t="shared" si="11"/>
        <v>348</v>
      </c>
      <c r="M49" s="37">
        <f t="shared" si="12"/>
        <v>372</v>
      </c>
    </row>
    <row r="50" spans="1:13" ht="12.75">
      <c r="A50" s="38" t="s">
        <v>51</v>
      </c>
      <c r="B50" s="37">
        <f t="shared" si="1"/>
        <v>157.5</v>
      </c>
      <c r="C50" s="37">
        <f t="shared" si="2"/>
        <v>45</v>
      </c>
      <c r="D50" s="37">
        <f t="shared" si="3"/>
        <v>22.5</v>
      </c>
      <c r="E50" s="37">
        <f t="shared" si="4"/>
        <v>67.5</v>
      </c>
      <c r="F50" s="37">
        <f t="shared" si="5"/>
        <v>157.5</v>
      </c>
      <c r="G50" s="37">
        <f t="shared" si="6"/>
        <v>202.5</v>
      </c>
      <c r="H50" s="37">
        <f t="shared" si="7"/>
        <v>22.5</v>
      </c>
      <c r="I50" s="37">
        <f t="shared" si="8"/>
        <v>90</v>
      </c>
      <c r="J50" s="37">
        <f t="shared" si="9"/>
        <v>67.5</v>
      </c>
      <c r="K50" s="37">
        <f t="shared" si="10"/>
        <v>202.5</v>
      </c>
      <c r="L50" s="37">
        <f t="shared" si="11"/>
        <v>202.5</v>
      </c>
      <c r="M50" s="37">
        <f t="shared" si="12"/>
        <v>270</v>
      </c>
    </row>
    <row r="51" spans="1:13" ht="12.75">
      <c r="A51" s="38" t="s">
        <v>52</v>
      </c>
      <c r="B51" s="37">
        <f t="shared" si="1"/>
        <v>448</v>
      </c>
      <c r="C51" s="37">
        <f t="shared" si="2"/>
        <v>512</v>
      </c>
      <c r="D51" s="37">
        <f t="shared" si="3"/>
        <v>608</v>
      </c>
      <c r="E51" s="37">
        <f t="shared" si="4"/>
        <v>384</v>
      </c>
      <c r="F51" s="37">
        <f t="shared" si="5"/>
        <v>288</v>
      </c>
      <c r="G51" s="37">
        <f t="shared" si="6"/>
        <v>224</v>
      </c>
      <c r="H51" s="37">
        <f t="shared" si="7"/>
        <v>448</v>
      </c>
      <c r="I51" s="37">
        <f t="shared" si="8"/>
        <v>192</v>
      </c>
      <c r="J51" s="37">
        <f t="shared" si="9"/>
        <v>192</v>
      </c>
      <c r="K51" s="37">
        <f t="shared" si="10"/>
        <v>224</v>
      </c>
      <c r="L51" s="37">
        <f t="shared" si="11"/>
        <v>224</v>
      </c>
      <c r="M51" s="37">
        <f t="shared" si="12"/>
        <v>256</v>
      </c>
    </row>
    <row r="52" spans="1:13" ht="12.75">
      <c r="A52" s="38" t="s">
        <v>53</v>
      </c>
      <c r="B52" s="37">
        <f t="shared" si="1"/>
        <v>24.57</v>
      </c>
      <c r="C52" s="37">
        <f t="shared" si="2"/>
        <v>39.78</v>
      </c>
      <c r="D52" s="37">
        <f t="shared" si="3"/>
        <v>51.09</v>
      </c>
      <c r="E52" s="37">
        <f t="shared" si="4"/>
        <v>42.9</v>
      </c>
      <c r="F52" s="37">
        <f t="shared" si="5"/>
        <v>56.940000000000005</v>
      </c>
      <c r="G52" s="37">
        <f t="shared" si="6"/>
        <v>54.99</v>
      </c>
      <c r="H52" s="37">
        <f t="shared" si="7"/>
        <v>54.21</v>
      </c>
      <c r="I52" s="37">
        <f t="shared" si="8"/>
        <v>47.190000000000005</v>
      </c>
      <c r="J52" s="37">
        <f t="shared" si="9"/>
        <v>51.480000000000004</v>
      </c>
      <c r="K52" s="37">
        <f t="shared" si="10"/>
        <v>51.09</v>
      </c>
      <c r="L52" s="37">
        <f t="shared" si="11"/>
        <v>47.190000000000005</v>
      </c>
      <c r="M52" s="37">
        <f t="shared" si="12"/>
        <v>46.410000000000004</v>
      </c>
    </row>
    <row r="53" spans="1:13" ht="12.75">
      <c r="A53" s="38" t="s">
        <v>54</v>
      </c>
      <c r="B53" s="37">
        <f t="shared" si="1"/>
        <v>28.800000000000004</v>
      </c>
      <c r="C53" s="37">
        <f t="shared" si="2"/>
        <v>57.00000000000001</v>
      </c>
      <c r="D53" s="37">
        <f t="shared" si="3"/>
        <v>81.00000000000001</v>
      </c>
      <c r="E53" s="37">
        <f t="shared" si="4"/>
        <v>58.80000000000001</v>
      </c>
      <c r="F53" s="37">
        <f t="shared" si="5"/>
        <v>73.80000000000001</v>
      </c>
      <c r="G53" s="37">
        <f t="shared" si="6"/>
        <v>66.60000000000001</v>
      </c>
      <c r="H53" s="37">
        <f t="shared" si="7"/>
        <v>64.2</v>
      </c>
      <c r="I53" s="37">
        <f t="shared" si="8"/>
        <v>69.60000000000001</v>
      </c>
      <c r="J53" s="37">
        <f t="shared" si="9"/>
        <v>76.80000000000001</v>
      </c>
      <c r="K53" s="37">
        <f t="shared" si="10"/>
        <v>60.60000000000001</v>
      </c>
      <c r="L53" s="37">
        <f t="shared" si="11"/>
        <v>72.00000000000001</v>
      </c>
      <c r="M53" s="37">
        <f t="shared" si="12"/>
        <v>67.80000000000001</v>
      </c>
    </row>
    <row r="54" spans="1:13" ht="12.75">
      <c r="A54" s="39" t="s">
        <v>57</v>
      </c>
      <c r="B54" s="40">
        <v>17500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ht="12.75">
      <c r="A55" s="41" t="s">
        <v>58</v>
      </c>
      <c r="B55" s="26">
        <f aca="true" t="shared" si="13" ref="B55:M55">SUM(B30:B54)</f>
        <v>22374.010000000002</v>
      </c>
      <c r="C55" s="26">
        <f t="shared" si="13"/>
        <v>6076.639999999999</v>
      </c>
      <c r="D55" s="26">
        <f t="shared" si="13"/>
        <v>8617.300000000001</v>
      </c>
      <c r="E55" s="26">
        <f t="shared" si="13"/>
        <v>13687.529999999999</v>
      </c>
      <c r="F55" s="26">
        <f t="shared" si="13"/>
        <v>9878.26</v>
      </c>
      <c r="G55" s="26">
        <f t="shared" si="13"/>
        <v>11466.02</v>
      </c>
      <c r="H55" s="26">
        <f t="shared" si="13"/>
        <v>11209.189999999999</v>
      </c>
      <c r="I55" s="26">
        <f t="shared" si="13"/>
        <v>9516.93</v>
      </c>
      <c r="J55" s="26">
        <f t="shared" si="13"/>
        <v>7063.6900000000005</v>
      </c>
      <c r="K55" s="26">
        <f t="shared" si="13"/>
        <v>11544.12</v>
      </c>
      <c r="L55" s="26">
        <f t="shared" si="13"/>
        <v>13479.62</v>
      </c>
      <c r="M55" s="26">
        <f t="shared" si="13"/>
        <v>15853.299999999997</v>
      </c>
    </row>
    <row r="56" spans="2:13" ht="12.75">
      <c r="B56" s="34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2:13" ht="12.75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25.5">
      <c r="A58" s="43" t="s">
        <v>28</v>
      </c>
      <c r="B58" s="22" t="s">
        <v>1</v>
      </c>
      <c r="C58" s="22" t="s">
        <v>2</v>
      </c>
      <c r="D58" s="22" t="s">
        <v>3</v>
      </c>
      <c r="E58" s="22" t="s">
        <v>4</v>
      </c>
      <c r="F58" s="22" t="s">
        <v>5</v>
      </c>
      <c r="G58" s="22" t="s">
        <v>6</v>
      </c>
      <c r="H58" s="22" t="s">
        <v>7</v>
      </c>
      <c r="I58" s="22" t="s">
        <v>8</v>
      </c>
      <c r="J58" s="22" t="s">
        <v>23</v>
      </c>
      <c r="K58" s="22" t="s">
        <v>10</v>
      </c>
      <c r="L58" s="22" t="s">
        <v>24</v>
      </c>
      <c r="M58" s="22" t="s">
        <v>12</v>
      </c>
    </row>
    <row r="59" spans="1:13" ht="12.75">
      <c r="A59" s="36" t="s">
        <v>30</v>
      </c>
      <c r="B59" s="37">
        <f aca="true" t="shared" si="14" ref="B59:B82">PRODUCT(B2,R2)</f>
        <v>58.5</v>
      </c>
      <c r="C59" s="37">
        <f aca="true" t="shared" si="15" ref="C59:C82">PRODUCT(C2,R2)</f>
        <v>105.75</v>
      </c>
      <c r="D59" s="37">
        <f aca="true" t="shared" si="16" ref="D59:D82">PRODUCT(D2,R2)</f>
        <v>155.25</v>
      </c>
      <c r="E59" s="37">
        <f aca="true" t="shared" si="17" ref="E59:E82">PRODUCT(E2,R2)</f>
        <v>132.75</v>
      </c>
      <c r="F59" s="37">
        <f aca="true" t="shared" si="18" ref="F59:F82">PRODUCT(F2,R2)</f>
        <v>162</v>
      </c>
      <c r="G59" s="37">
        <f aca="true" t="shared" si="19" ref="G59:G82">PRODUCT(G2,R2)</f>
        <v>171</v>
      </c>
      <c r="H59" s="37">
        <f aca="true" t="shared" si="20" ref="H59:H82">PRODUCT(H2,R2)</f>
        <v>207</v>
      </c>
      <c r="I59" s="37">
        <f aca="true" t="shared" si="21" ref="I59:I82">PRODUCT(I2,R2)</f>
        <v>157.5</v>
      </c>
      <c r="J59" s="37">
        <f aca="true" t="shared" si="22" ref="J59:J82">PRODUCT(J2,R2)</f>
        <v>153</v>
      </c>
      <c r="K59" s="37">
        <f aca="true" t="shared" si="23" ref="K59:K82">PRODUCT(K2,R2)</f>
        <v>159.75</v>
      </c>
      <c r="L59" s="37">
        <f aca="true" t="shared" si="24" ref="L59:L82">PRODUCT(L2,R2)</f>
        <v>198</v>
      </c>
      <c r="M59" s="37">
        <f aca="true" t="shared" si="25" ref="M59:M82">PRODUCT(M2,R2)</f>
        <v>207</v>
      </c>
    </row>
    <row r="60" spans="1:13" ht="12.75">
      <c r="A60" s="36" t="s">
        <v>31</v>
      </c>
      <c r="B60" s="37">
        <f t="shared" si="14"/>
        <v>11.850000000000001</v>
      </c>
      <c r="C60" s="37">
        <f t="shared" si="15"/>
        <v>33.18</v>
      </c>
      <c r="D60" s="37">
        <f t="shared" si="16"/>
        <v>37.92</v>
      </c>
      <c r="E60" s="37">
        <f t="shared" si="17"/>
        <v>78.21000000000001</v>
      </c>
      <c r="F60" s="37">
        <f t="shared" si="18"/>
        <v>82.95</v>
      </c>
      <c r="G60" s="37">
        <f t="shared" si="19"/>
        <v>47.400000000000006</v>
      </c>
      <c r="H60" s="37">
        <f t="shared" si="20"/>
        <v>42.660000000000004</v>
      </c>
      <c r="I60" s="37">
        <f t="shared" si="21"/>
        <v>54.510000000000005</v>
      </c>
      <c r="J60" s="37">
        <f t="shared" si="22"/>
        <v>59.25</v>
      </c>
      <c r="K60" s="37">
        <f t="shared" si="23"/>
        <v>73.47</v>
      </c>
      <c r="L60" s="37">
        <f t="shared" si="24"/>
        <v>82.95</v>
      </c>
      <c r="M60" s="37">
        <f t="shared" si="25"/>
        <v>85.32000000000001</v>
      </c>
    </row>
    <row r="61" spans="1:13" ht="12.75">
      <c r="A61" s="38" t="s">
        <v>32</v>
      </c>
      <c r="B61" s="37">
        <f t="shared" si="14"/>
        <v>72</v>
      </c>
      <c r="C61" s="37">
        <f t="shared" si="15"/>
        <v>96</v>
      </c>
      <c r="D61" s="37">
        <f t="shared" si="16"/>
        <v>120</v>
      </c>
      <c r="E61" s="37">
        <f t="shared" si="17"/>
        <v>144</v>
      </c>
      <c r="F61" s="37">
        <f t="shared" si="18"/>
        <v>104</v>
      </c>
      <c r="G61" s="37">
        <f t="shared" si="19"/>
        <v>120</v>
      </c>
      <c r="H61" s="37">
        <f t="shared" si="20"/>
        <v>152</v>
      </c>
      <c r="I61" s="37">
        <f t="shared" si="21"/>
        <v>168</v>
      </c>
      <c r="J61" s="37">
        <f t="shared" si="22"/>
        <v>192</v>
      </c>
      <c r="K61" s="37">
        <f t="shared" si="23"/>
        <v>128</v>
      </c>
      <c r="L61" s="37">
        <f t="shared" si="24"/>
        <v>200</v>
      </c>
      <c r="M61" s="37">
        <f t="shared" si="25"/>
        <v>248</v>
      </c>
    </row>
    <row r="62" spans="1:13" ht="12.75">
      <c r="A62" s="36" t="s">
        <v>33</v>
      </c>
      <c r="B62" s="37">
        <f t="shared" si="14"/>
        <v>130.79000000000002</v>
      </c>
      <c r="C62" s="37">
        <f t="shared" si="15"/>
        <v>273.47</v>
      </c>
      <c r="D62" s="37">
        <f t="shared" si="16"/>
        <v>321.03000000000003</v>
      </c>
      <c r="E62" s="37">
        <f t="shared" si="17"/>
        <v>499.38</v>
      </c>
      <c r="F62" s="37">
        <f t="shared" si="18"/>
        <v>225.91000000000003</v>
      </c>
      <c r="G62" s="37">
        <f t="shared" si="19"/>
        <v>416.15000000000003</v>
      </c>
      <c r="H62" s="37">
        <f t="shared" si="20"/>
        <v>380.48</v>
      </c>
      <c r="I62" s="37">
        <f t="shared" si="21"/>
        <v>309.14</v>
      </c>
      <c r="J62" s="37">
        <f t="shared" si="22"/>
        <v>214.02</v>
      </c>
      <c r="K62" s="37">
        <f t="shared" si="23"/>
        <v>416.15000000000003</v>
      </c>
      <c r="L62" s="37">
        <f t="shared" si="24"/>
        <v>416.15000000000003</v>
      </c>
      <c r="M62" s="37">
        <f t="shared" si="25"/>
        <v>546.94</v>
      </c>
    </row>
    <row r="63" spans="1:13" ht="12.75">
      <c r="A63" s="36" t="s">
        <v>34</v>
      </c>
      <c r="B63" s="37">
        <f t="shared" si="14"/>
        <v>17.85</v>
      </c>
      <c r="C63" s="37">
        <f t="shared" si="15"/>
        <v>53.550000000000004</v>
      </c>
      <c r="D63" s="37">
        <f t="shared" si="16"/>
        <v>83.3</v>
      </c>
      <c r="E63" s="37">
        <f t="shared" si="17"/>
        <v>53.550000000000004</v>
      </c>
      <c r="F63" s="37">
        <f t="shared" si="18"/>
        <v>95.2</v>
      </c>
      <c r="G63" s="37">
        <f t="shared" si="19"/>
        <v>136.85</v>
      </c>
      <c r="H63" s="37">
        <f t="shared" si="20"/>
        <v>113.05</v>
      </c>
      <c r="I63" s="37">
        <f t="shared" si="21"/>
        <v>77.35000000000001</v>
      </c>
      <c r="J63" s="37">
        <f t="shared" si="22"/>
        <v>65.45</v>
      </c>
      <c r="K63" s="37">
        <f t="shared" si="23"/>
        <v>136.85</v>
      </c>
      <c r="L63" s="37">
        <f t="shared" si="24"/>
        <v>148.75</v>
      </c>
      <c r="M63" s="37">
        <f t="shared" si="25"/>
        <v>154.70000000000002</v>
      </c>
    </row>
    <row r="64" spans="1:13" ht="12.75">
      <c r="A64" s="36" t="s">
        <v>36</v>
      </c>
      <c r="B64" s="37">
        <f t="shared" si="14"/>
        <v>0</v>
      </c>
      <c r="C64" s="37">
        <f t="shared" si="15"/>
        <v>42</v>
      </c>
      <c r="D64" s="37">
        <f t="shared" si="16"/>
        <v>168</v>
      </c>
      <c r="E64" s="37">
        <f t="shared" si="17"/>
        <v>42</v>
      </c>
      <c r="F64" s="37">
        <f t="shared" si="18"/>
        <v>336</v>
      </c>
      <c r="G64" s="37">
        <f t="shared" si="19"/>
        <v>294</v>
      </c>
      <c r="H64" s="37">
        <f t="shared" si="20"/>
        <v>126</v>
      </c>
      <c r="I64" s="37">
        <f t="shared" si="21"/>
        <v>210</v>
      </c>
      <c r="J64" s="37">
        <f t="shared" si="22"/>
        <v>168</v>
      </c>
      <c r="K64" s="37">
        <f t="shared" si="23"/>
        <v>294</v>
      </c>
      <c r="L64" s="37">
        <f t="shared" si="24"/>
        <v>294</v>
      </c>
      <c r="M64" s="37">
        <f t="shared" si="25"/>
        <v>378</v>
      </c>
    </row>
    <row r="65" spans="1:13" ht="12.75">
      <c r="A65" s="36" t="s">
        <v>37</v>
      </c>
      <c r="B65" s="37">
        <f t="shared" si="14"/>
        <v>13</v>
      </c>
      <c r="C65" s="37">
        <f t="shared" si="15"/>
        <v>39</v>
      </c>
      <c r="D65" s="37">
        <f t="shared" si="16"/>
        <v>39</v>
      </c>
      <c r="E65" s="37">
        <f t="shared" si="17"/>
        <v>26</v>
      </c>
      <c r="F65" s="37">
        <f t="shared" si="18"/>
        <v>39</v>
      </c>
      <c r="G65" s="37">
        <f t="shared" si="19"/>
        <v>65</v>
      </c>
      <c r="H65" s="37">
        <f t="shared" si="20"/>
        <v>65</v>
      </c>
      <c r="I65" s="37">
        <f t="shared" si="21"/>
        <v>52</v>
      </c>
      <c r="J65" s="37">
        <f t="shared" si="22"/>
        <v>39</v>
      </c>
      <c r="K65" s="37">
        <f t="shared" si="23"/>
        <v>65</v>
      </c>
      <c r="L65" s="37">
        <f t="shared" si="24"/>
        <v>65</v>
      </c>
      <c r="M65" s="37">
        <f t="shared" si="25"/>
        <v>91</v>
      </c>
    </row>
    <row r="66" spans="1:13" ht="12.75">
      <c r="A66" s="36" t="s">
        <v>38</v>
      </c>
      <c r="B66" s="37">
        <f t="shared" si="14"/>
        <v>30</v>
      </c>
      <c r="C66" s="37">
        <f t="shared" si="15"/>
        <v>30</v>
      </c>
      <c r="D66" s="37">
        <f t="shared" si="16"/>
        <v>30</v>
      </c>
      <c r="E66" s="37">
        <f t="shared" si="17"/>
        <v>90</v>
      </c>
      <c r="F66" s="37">
        <f t="shared" si="18"/>
        <v>270</v>
      </c>
      <c r="G66" s="37">
        <f t="shared" si="19"/>
        <v>150</v>
      </c>
      <c r="H66" s="37">
        <f t="shared" si="20"/>
        <v>30</v>
      </c>
      <c r="I66" s="37">
        <f t="shared" si="21"/>
        <v>90</v>
      </c>
      <c r="J66" s="37">
        <f t="shared" si="22"/>
        <v>30</v>
      </c>
      <c r="K66" s="37">
        <f t="shared" si="23"/>
        <v>150</v>
      </c>
      <c r="L66" s="37">
        <f t="shared" si="24"/>
        <v>150</v>
      </c>
      <c r="M66" s="37">
        <f t="shared" si="25"/>
        <v>240</v>
      </c>
    </row>
    <row r="67" spans="1:13" ht="12.75">
      <c r="A67" s="36" t="s">
        <v>39</v>
      </c>
      <c r="B67" s="37">
        <f t="shared" si="14"/>
        <v>110</v>
      </c>
      <c r="C67" s="37">
        <f t="shared" si="15"/>
        <v>66</v>
      </c>
      <c r="D67" s="37">
        <f t="shared" si="16"/>
        <v>110</v>
      </c>
      <c r="E67" s="37">
        <f t="shared" si="17"/>
        <v>154</v>
      </c>
      <c r="F67" s="37">
        <f t="shared" si="18"/>
        <v>88</v>
      </c>
      <c r="G67" s="37">
        <f t="shared" si="19"/>
        <v>154</v>
      </c>
      <c r="H67" s="37">
        <f t="shared" si="20"/>
        <v>154</v>
      </c>
      <c r="I67" s="37">
        <f t="shared" si="21"/>
        <v>44</v>
      </c>
      <c r="J67" s="37">
        <f t="shared" si="22"/>
        <v>44</v>
      </c>
      <c r="K67" s="37">
        <f t="shared" si="23"/>
        <v>154</v>
      </c>
      <c r="L67" s="37">
        <f t="shared" si="24"/>
        <v>154</v>
      </c>
      <c r="M67" s="37">
        <f t="shared" si="25"/>
        <v>198</v>
      </c>
    </row>
    <row r="68" spans="1:13" ht="12.75">
      <c r="A68" s="36" t="s">
        <v>40</v>
      </c>
      <c r="B68" s="37">
        <f t="shared" si="14"/>
        <v>100.8</v>
      </c>
      <c r="C68" s="37">
        <f t="shared" si="15"/>
        <v>50.4</v>
      </c>
      <c r="D68" s="37">
        <f t="shared" si="16"/>
        <v>75.6</v>
      </c>
      <c r="E68" s="37">
        <f t="shared" si="17"/>
        <v>126</v>
      </c>
      <c r="F68" s="37">
        <f t="shared" si="18"/>
        <v>25.2</v>
      </c>
      <c r="G68" s="37">
        <f t="shared" si="19"/>
        <v>151.2</v>
      </c>
      <c r="H68" s="37">
        <f t="shared" si="20"/>
        <v>75.6</v>
      </c>
      <c r="I68" s="37">
        <f t="shared" si="21"/>
        <v>100.8</v>
      </c>
      <c r="J68" s="37">
        <f t="shared" si="22"/>
        <v>50.4</v>
      </c>
      <c r="K68" s="37">
        <f t="shared" si="23"/>
        <v>151.2</v>
      </c>
      <c r="L68" s="37">
        <f t="shared" si="24"/>
        <v>226.79999999999998</v>
      </c>
      <c r="M68" s="37">
        <f t="shared" si="25"/>
        <v>151.2</v>
      </c>
    </row>
    <row r="69" spans="1:13" ht="12.75">
      <c r="A69" s="36" t="s">
        <v>41</v>
      </c>
      <c r="B69" s="37">
        <f t="shared" si="14"/>
        <v>0</v>
      </c>
      <c r="C69" s="37">
        <f t="shared" si="15"/>
        <v>9</v>
      </c>
      <c r="D69" s="37">
        <f t="shared" si="16"/>
        <v>9</v>
      </c>
      <c r="E69" s="37">
        <f t="shared" si="17"/>
        <v>18</v>
      </c>
      <c r="F69" s="37">
        <f t="shared" si="18"/>
        <v>0</v>
      </c>
      <c r="G69" s="37">
        <f t="shared" si="19"/>
        <v>0</v>
      </c>
      <c r="H69" s="37">
        <f t="shared" si="20"/>
        <v>9</v>
      </c>
      <c r="I69" s="37">
        <f t="shared" si="21"/>
        <v>18</v>
      </c>
      <c r="J69" s="37">
        <f t="shared" si="22"/>
        <v>9</v>
      </c>
      <c r="K69" s="37">
        <f t="shared" si="23"/>
        <v>0</v>
      </c>
      <c r="L69" s="37">
        <f t="shared" si="24"/>
        <v>0</v>
      </c>
      <c r="M69" s="37">
        <f t="shared" si="25"/>
        <v>18</v>
      </c>
    </row>
    <row r="70" spans="1:13" ht="12.75">
      <c r="A70" s="36" t="s">
        <v>42</v>
      </c>
      <c r="B70" s="37">
        <f t="shared" si="14"/>
        <v>17.2</v>
      </c>
      <c r="C70" s="37">
        <f t="shared" si="15"/>
        <v>60.199999999999996</v>
      </c>
      <c r="D70" s="37">
        <f t="shared" si="16"/>
        <v>73.1</v>
      </c>
      <c r="E70" s="37">
        <f t="shared" si="17"/>
        <v>98.89999999999999</v>
      </c>
      <c r="F70" s="37">
        <f t="shared" si="18"/>
        <v>60.199999999999996</v>
      </c>
      <c r="G70" s="37">
        <f t="shared" si="19"/>
        <v>38.699999999999996</v>
      </c>
      <c r="H70" s="37">
        <f t="shared" si="20"/>
        <v>34.4</v>
      </c>
      <c r="I70" s="37">
        <f t="shared" si="21"/>
        <v>60.199999999999996</v>
      </c>
      <c r="J70" s="37">
        <f t="shared" si="22"/>
        <v>38.699999999999996</v>
      </c>
      <c r="K70" s="37">
        <f t="shared" si="23"/>
        <v>38.699999999999996</v>
      </c>
      <c r="L70" s="37">
        <f t="shared" si="24"/>
        <v>38.699999999999996</v>
      </c>
      <c r="M70" s="37">
        <f t="shared" si="25"/>
        <v>81.7</v>
      </c>
    </row>
    <row r="71" spans="1:13" ht="12.75">
      <c r="A71" s="36" t="s">
        <v>43</v>
      </c>
      <c r="B71" s="37">
        <f t="shared" si="14"/>
        <v>30</v>
      </c>
      <c r="C71" s="37">
        <f t="shared" si="15"/>
        <v>15</v>
      </c>
      <c r="D71" s="37">
        <f t="shared" si="16"/>
        <v>37.5</v>
      </c>
      <c r="E71" s="37">
        <f t="shared" si="17"/>
        <v>52.5</v>
      </c>
      <c r="F71" s="37">
        <f t="shared" si="18"/>
        <v>67.5</v>
      </c>
      <c r="G71" s="37">
        <f t="shared" si="19"/>
        <v>52.5</v>
      </c>
      <c r="H71" s="37">
        <f t="shared" si="20"/>
        <v>90</v>
      </c>
      <c r="I71" s="37">
        <f t="shared" si="21"/>
        <v>67.5</v>
      </c>
      <c r="J71" s="37">
        <f t="shared" si="22"/>
        <v>105</v>
      </c>
      <c r="K71" s="37">
        <f t="shared" si="23"/>
        <v>52.5</v>
      </c>
      <c r="L71" s="37">
        <f t="shared" si="24"/>
        <v>52.5</v>
      </c>
      <c r="M71" s="37">
        <f t="shared" si="25"/>
        <v>90</v>
      </c>
    </row>
    <row r="72" spans="1:13" ht="12.75">
      <c r="A72" s="36" t="s">
        <v>44</v>
      </c>
      <c r="B72" s="37">
        <f t="shared" si="14"/>
        <v>35</v>
      </c>
      <c r="C72" s="37">
        <f t="shared" si="15"/>
        <v>17.5</v>
      </c>
      <c r="D72" s="37">
        <f t="shared" si="16"/>
        <v>70</v>
      </c>
      <c r="E72" s="37">
        <f t="shared" si="17"/>
        <v>402.5</v>
      </c>
      <c r="F72" s="37">
        <f t="shared" si="18"/>
        <v>70</v>
      </c>
      <c r="G72" s="37">
        <f t="shared" si="19"/>
        <v>52.5</v>
      </c>
      <c r="H72" s="37">
        <f t="shared" si="20"/>
        <v>122.5</v>
      </c>
      <c r="I72" s="37">
        <f t="shared" si="21"/>
        <v>140</v>
      </c>
      <c r="J72" s="37">
        <f t="shared" si="22"/>
        <v>35</v>
      </c>
      <c r="K72" s="37">
        <f t="shared" si="23"/>
        <v>52.5</v>
      </c>
      <c r="L72" s="37">
        <f t="shared" si="24"/>
        <v>105</v>
      </c>
      <c r="M72" s="37">
        <f t="shared" si="25"/>
        <v>105</v>
      </c>
    </row>
    <row r="73" spans="1:13" ht="12.75">
      <c r="A73" s="36" t="s">
        <v>45</v>
      </c>
      <c r="B73" s="37">
        <f t="shared" si="14"/>
        <v>52.5</v>
      </c>
      <c r="C73" s="37">
        <f t="shared" si="15"/>
        <v>0</v>
      </c>
      <c r="D73" s="37">
        <f t="shared" si="16"/>
        <v>52.5</v>
      </c>
      <c r="E73" s="37">
        <f t="shared" si="17"/>
        <v>498.75</v>
      </c>
      <c r="F73" s="37">
        <f t="shared" si="18"/>
        <v>105</v>
      </c>
      <c r="G73" s="37">
        <f t="shared" si="19"/>
        <v>0</v>
      </c>
      <c r="H73" s="37">
        <f t="shared" si="20"/>
        <v>26.25</v>
      </c>
      <c r="I73" s="37">
        <f t="shared" si="21"/>
        <v>105</v>
      </c>
      <c r="J73" s="37">
        <f t="shared" si="22"/>
        <v>26.25</v>
      </c>
      <c r="K73" s="37">
        <f t="shared" si="23"/>
        <v>0</v>
      </c>
      <c r="L73" s="37">
        <f t="shared" si="24"/>
        <v>52.5</v>
      </c>
      <c r="M73" s="37">
        <f t="shared" si="25"/>
        <v>26.25</v>
      </c>
    </row>
    <row r="74" spans="1:13" ht="12.75">
      <c r="A74" s="36" t="s">
        <v>46</v>
      </c>
      <c r="B74" s="37">
        <f t="shared" si="14"/>
        <v>84</v>
      </c>
      <c r="C74" s="37">
        <f t="shared" si="15"/>
        <v>112</v>
      </c>
      <c r="D74" s="37">
        <f t="shared" si="16"/>
        <v>126</v>
      </c>
      <c r="E74" s="37">
        <f t="shared" si="17"/>
        <v>168</v>
      </c>
      <c r="F74" s="37">
        <f t="shared" si="18"/>
        <v>147</v>
      </c>
      <c r="G74" s="37">
        <f t="shared" si="19"/>
        <v>154</v>
      </c>
      <c r="H74" s="37">
        <f t="shared" si="20"/>
        <v>189</v>
      </c>
      <c r="I74" s="37">
        <f t="shared" si="21"/>
        <v>133</v>
      </c>
      <c r="J74" s="37">
        <f t="shared" si="22"/>
        <v>91</v>
      </c>
      <c r="K74" s="37">
        <f t="shared" si="23"/>
        <v>154</v>
      </c>
      <c r="L74" s="37">
        <f t="shared" si="24"/>
        <v>161</v>
      </c>
      <c r="M74" s="37">
        <f t="shared" si="25"/>
        <v>175</v>
      </c>
    </row>
    <row r="75" spans="1:13" ht="12.75">
      <c r="A75" s="36" t="s">
        <v>47</v>
      </c>
      <c r="B75" s="37">
        <f t="shared" si="14"/>
        <v>52.5</v>
      </c>
      <c r="C75" s="37">
        <f t="shared" si="15"/>
        <v>35</v>
      </c>
      <c r="D75" s="37">
        <f t="shared" si="16"/>
        <v>70</v>
      </c>
      <c r="E75" s="37">
        <f t="shared" si="17"/>
        <v>192.5</v>
      </c>
      <c r="F75" s="37">
        <f t="shared" si="18"/>
        <v>262.5</v>
      </c>
      <c r="G75" s="37">
        <f t="shared" si="19"/>
        <v>227.5</v>
      </c>
      <c r="H75" s="37">
        <f t="shared" si="20"/>
        <v>297.5</v>
      </c>
      <c r="I75" s="37">
        <f t="shared" si="21"/>
        <v>245</v>
      </c>
      <c r="J75" s="37">
        <f t="shared" si="22"/>
        <v>122.5</v>
      </c>
      <c r="K75" s="37">
        <f t="shared" si="23"/>
        <v>227.5</v>
      </c>
      <c r="L75" s="37">
        <f t="shared" si="24"/>
        <v>280</v>
      </c>
      <c r="M75" s="37">
        <f t="shared" si="25"/>
        <v>210</v>
      </c>
    </row>
    <row r="76" spans="1:13" ht="12.75">
      <c r="A76" s="36" t="s">
        <v>48</v>
      </c>
      <c r="B76" s="37">
        <f t="shared" si="14"/>
        <v>54</v>
      </c>
      <c r="C76" s="37">
        <f t="shared" si="15"/>
        <v>162</v>
      </c>
      <c r="D76" s="37">
        <f t="shared" si="16"/>
        <v>216</v>
      </c>
      <c r="E76" s="37">
        <f t="shared" si="17"/>
        <v>324</v>
      </c>
      <c r="F76" s="37">
        <f t="shared" si="18"/>
        <v>162</v>
      </c>
      <c r="G76" s="37">
        <f t="shared" si="19"/>
        <v>216</v>
      </c>
      <c r="H76" s="37">
        <f t="shared" si="20"/>
        <v>324</v>
      </c>
      <c r="I76" s="37">
        <f t="shared" si="21"/>
        <v>162</v>
      </c>
      <c r="J76" s="37">
        <f t="shared" si="22"/>
        <v>162</v>
      </c>
      <c r="K76" s="37">
        <f t="shared" si="23"/>
        <v>216</v>
      </c>
      <c r="L76" s="37">
        <f t="shared" si="24"/>
        <v>378</v>
      </c>
      <c r="M76" s="37">
        <f t="shared" si="25"/>
        <v>432</v>
      </c>
    </row>
    <row r="77" spans="1:13" ht="12.75">
      <c r="A77" s="36" t="s">
        <v>49</v>
      </c>
      <c r="B77" s="37">
        <f t="shared" si="14"/>
        <v>48</v>
      </c>
      <c r="C77" s="37">
        <f t="shared" si="15"/>
        <v>0</v>
      </c>
      <c r="D77" s="37">
        <f t="shared" si="16"/>
        <v>108</v>
      </c>
      <c r="E77" s="37">
        <f t="shared" si="17"/>
        <v>0</v>
      </c>
      <c r="F77" s="37">
        <f t="shared" si="18"/>
        <v>128</v>
      </c>
      <c r="G77" s="37">
        <f t="shared" si="19"/>
        <v>140</v>
      </c>
      <c r="H77" s="37">
        <f t="shared" si="20"/>
        <v>132</v>
      </c>
      <c r="I77" s="37">
        <f t="shared" si="21"/>
        <v>0</v>
      </c>
      <c r="J77" s="37">
        <f t="shared" si="22"/>
        <v>136</v>
      </c>
      <c r="K77" s="37">
        <f t="shared" si="23"/>
        <v>140</v>
      </c>
      <c r="L77" s="37">
        <f t="shared" si="24"/>
        <v>156</v>
      </c>
      <c r="M77" s="37">
        <f t="shared" si="25"/>
        <v>160</v>
      </c>
    </row>
    <row r="78" spans="1:13" ht="12.75">
      <c r="A78" s="36" t="s">
        <v>50</v>
      </c>
      <c r="B78" s="37">
        <f t="shared" si="14"/>
        <v>27</v>
      </c>
      <c r="C78" s="37">
        <f t="shared" si="15"/>
        <v>42</v>
      </c>
      <c r="D78" s="37">
        <f t="shared" si="16"/>
        <v>48</v>
      </c>
      <c r="E78" s="37">
        <f t="shared" si="17"/>
        <v>48</v>
      </c>
      <c r="F78" s="37">
        <f t="shared" si="18"/>
        <v>39</v>
      </c>
      <c r="G78" s="37">
        <f t="shared" si="19"/>
        <v>87</v>
      </c>
      <c r="H78" s="37">
        <f t="shared" si="20"/>
        <v>72</v>
      </c>
      <c r="I78" s="37">
        <f t="shared" si="21"/>
        <v>57</v>
      </c>
      <c r="J78" s="37">
        <f t="shared" si="22"/>
        <v>63</v>
      </c>
      <c r="K78" s="37">
        <f t="shared" si="23"/>
        <v>87</v>
      </c>
      <c r="L78" s="37">
        <f t="shared" si="24"/>
        <v>87</v>
      </c>
      <c r="M78" s="37">
        <f t="shared" si="25"/>
        <v>93</v>
      </c>
    </row>
    <row r="79" spans="1:13" ht="12.75">
      <c r="A79" s="38" t="s">
        <v>51</v>
      </c>
      <c r="B79" s="37">
        <f t="shared" si="14"/>
        <v>31.5</v>
      </c>
      <c r="C79" s="37">
        <f t="shared" si="15"/>
        <v>9</v>
      </c>
      <c r="D79" s="37">
        <f t="shared" si="16"/>
        <v>4.5</v>
      </c>
      <c r="E79" s="37">
        <f t="shared" si="17"/>
        <v>13.5</v>
      </c>
      <c r="F79" s="37">
        <f t="shared" si="18"/>
        <v>31.5</v>
      </c>
      <c r="G79" s="37">
        <f t="shared" si="19"/>
        <v>40.5</v>
      </c>
      <c r="H79" s="37">
        <f t="shared" si="20"/>
        <v>4.5</v>
      </c>
      <c r="I79" s="37">
        <f t="shared" si="21"/>
        <v>18</v>
      </c>
      <c r="J79" s="37">
        <f t="shared" si="22"/>
        <v>13.5</v>
      </c>
      <c r="K79" s="37">
        <f t="shared" si="23"/>
        <v>40.5</v>
      </c>
      <c r="L79" s="37">
        <f t="shared" si="24"/>
        <v>40.5</v>
      </c>
      <c r="M79" s="37">
        <f t="shared" si="25"/>
        <v>54</v>
      </c>
    </row>
    <row r="80" spans="1:13" ht="12.75">
      <c r="A80" s="38" t="s">
        <v>52</v>
      </c>
      <c r="B80" s="37">
        <f t="shared" si="14"/>
        <v>98.56</v>
      </c>
      <c r="C80" s="37">
        <f t="shared" si="15"/>
        <v>112.64</v>
      </c>
      <c r="D80" s="37">
        <f t="shared" si="16"/>
        <v>133.76</v>
      </c>
      <c r="E80" s="37">
        <f t="shared" si="17"/>
        <v>84.48</v>
      </c>
      <c r="F80" s="37">
        <f t="shared" si="18"/>
        <v>63.36</v>
      </c>
      <c r="G80" s="37">
        <f t="shared" si="19"/>
        <v>49.28</v>
      </c>
      <c r="H80" s="37">
        <f t="shared" si="20"/>
        <v>98.56</v>
      </c>
      <c r="I80" s="37">
        <f t="shared" si="21"/>
        <v>42.24</v>
      </c>
      <c r="J80" s="37">
        <f t="shared" si="22"/>
        <v>42.24</v>
      </c>
      <c r="K80" s="37">
        <f t="shared" si="23"/>
        <v>49.28</v>
      </c>
      <c r="L80" s="37">
        <f t="shared" si="24"/>
        <v>49.28</v>
      </c>
      <c r="M80" s="37">
        <f t="shared" si="25"/>
        <v>56.32</v>
      </c>
    </row>
    <row r="81" spans="1:13" ht="12.75">
      <c r="A81" s="38" t="s">
        <v>53</v>
      </c>
      <c r="B81" s="37">
        <f t="shared" si="14"/>
        <v>35.28000000000001</v>
      </c>
      <c r="C81" s="37">
        <f t="shared" si="15"/>
        <v>57.12000000000002</v>
      </c>
      <c r="D81" s="37">
        <f t="shared" si="16"/>
        <v>73.36000000000003</v>
      </c>
      <c r="E81" s="37">
        <f t="shared" si="17"/>
        <v>61.600000000000016</v>
      </c>
      <c r="F81" s="37">
        <f t="shared" si="18"/>
        <v>81.76000000000002</v>
      </c>
      <c r="G81" s="37">
        <f t="shared" si="19"/>
        <v>78.96000000000002</v>
      </c>
      <c r="H81" s="37">
        <f t="shared" si="20"/>
        <v>77.84000000000002</v>
      </c>
      <c r="I81" s="37">
        <f t="shared" si="21"/>
        <v>67.76000000000002</v>
      </c>
      <c r="J81" s="37">
        <f t="shared" si="22"/>
        <v>73.92000000000002</v>
      </c>
      <c r="K81" s="37">
        <f t="shared" si="23"/>
        <v>73.36000000000003</v>
      </c>
      <c r="L81" s="37">
        <f t="shared" si="24"/>
        <v>67.76000000000002</v>
      </c>
      <c r="M81" s="37">
        <f t="shared" si="25"/>
        <v>66.64000000000001</v>
      </c>
    </row>
    <row r="82" spans="1:13" ht="12.75">
      <c r="A82" s="38" t="s">
        <v>54</v>
      </c>
      <c r="B82" s="37">
        <f t="shared" si="14"/>
        <v>19.200000000000003</v>
      </c>
      <c r="C82" s="37">
        <f t="shared" si="15"/>
        <v>38</v>
      </c>
      <c r="D82" s="37">
        <f t="shared" si="16"/>
        <v>54</v>
      </c>
      <c r="E82" s="37">
        <f t="shared" si="17"/>
        <v>39.2</v>
      </c>
      <c r="F82" s="37">
        <f t="shared" si="18"/>
        <v>49.2</v>
      </c>
      <c r="G82" s="37">
        <f t="shared" si="19"/>
        <v>44.400000000000006</v>
      </c>
      <c r="H82" s="37">
        <f t="shared" si="20"/>
        <v>42.800000000000004</v>
      </c>
      <c r="I82" s="37">
        <f t="shared" si="21"/>
        <v>46.400000000000006</v>
      </c>
      <c r="J82" s="37">
        <f t="shared" si="22"/>
        <v>51.2</v>
      </c>
      <c r="K82" s="37">
        <f t="shared" si="23"/>
        <v>40.400000000000006</v>
      </c>
      <c r="L82" s="37">
        <f t="shared" si="24"/>
        <v>48</v>
      </c>
      <c r="M82" s="37">
        <f t="shared" si="25"/>
        <v>45.2</v>
      </c>
    </row>
    <row r="83" spans="2:13" ht="12.7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13" ht="12.75">
      <c r="A84" s="44" t="s">
        <v>59</v>
      </c>
      <c r="B84" s="30">
        <f aca="true" t="shared" si="26" ref="B84:M84">SUM(B59:B83)</f>
        <v>1129.53</v>
      </c>
      <c r="C84" s="30">
        <f t="shared" si="26"/>
        <v>1458.8100000000004</v>
      </c>
      <c r="D84" s="30">
        <f t="shared" si="26"/>
        <v>2215.82</v>
      </c>
      <c r="E84" s="30">
        <f t="shared" si="26"/>
        <v>3347.8199999999997</v>
      </c>
      <c r="F84" s="30">
        <f t="shared" si="26"/>
        <v>2695.28</v>
      </c>
      <c r="G84" s="30">
        <f t="shared" si="26"/>
        <v>2886.9400000000005</v>
      </c>
      <c r="H84" s="30">
        <f t="shared" si="26"/>
        <v>2866.1400000000003</v>
      </c>
      <c r="I84" s="40">
        <f t="shared" si="26"/>
        <v>2425.4</v>
      </c>
      <c r="J84" s="30">
        <f t="shared" si="26"/>
        <v>1984.43</v>
      </c>
      <c r="K84" s="30">
        <f t="shared" si="26"/>
        <v>2900.1600000000008</v>
      </c>
      <c r="L84" s="30">
        <f t="shared" si="26"/>
        <v>3451.8900000000003</v>
      </c>
      <c r="M84" s="30">
        <f t="shared" si="26"/>
        <v>3913.2699999999995</v>
      </c>
    </row>
    <row r="85" spans="2:13" ht="12.7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12.75">
      <c r="A86" s="45" t="s">
        <v>60</v>
      </c>
      <c r="B86" s="30">
        <f aca="true" t="shared" si="27" ref="B86:M86">SUM(B84,B55)</f>
        <v>23503.54</v>
      </c>
      <c r="C86" s="30">
        <f t="shared" si="27"/>
        <v>7535.45</v>
      </c>
      <c r="D86" s="30">
        <f t="shared" si="27"/>
        <v>10833.12</v>
      </c>
      <c r="E86" s="30">
        <f t="shared" si="27"/>
        <v>17035.35</v>
      </c>
      <c r="F86" s="30">
        <f t="shared" si="27"/>
        <v>12573.54</v>
      </c>
      <c r="G86" s="30">
        <f t="shared" si="27"/>
        <v>14352.960000000001</v>
      </c>
      <c r="H86" s="30">
        <f t="shared" si="27"/>
        <v>14075.329999999998</v>
      </c>
      <c r="I86" s="30">
        <f t="shared" si="27"/>
        <v>11942.33</v>
      </c>
      <c r="J86" s="30">
        <f t="shared" si="27"/>
        <v>9048.12</v>
      </c>
      <c r="K86" s="30">
        <f t="shared" si="27"/>
        <v>14444.280000000002</v>
      </c>
      <c r="L86" s="30">
        <f t="shared" si="27"/>
        <v>16931.510000000002</v>
      </c>
      <c r="M86" s="30">
        <f t="shared" si="27"/>
        <v>19766.569999999996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="90" zoomScaleNormal="90" zoomScalePageLayoutView="0" workbookViewId="0" topLeftCell="A1">
      <selection activeCell="B28" sqref="B28"/>
    </sheetView>
  </sheetViews>
  <sheetFormatPr defaultColWidth="10.7109375" defaultRowHeight="12.75"/>
  <cols>
    <col min="1" max="1" width="10.57421875" style="2" customWidth="1"/>
    <col min="2" max="2" width="10.00390625" style="2" customWidth="1"/>
    <col min="3" max="3" width="9.57421875" style="2" customWidth="1"/>
    <col min="4" max="4" width="10.7109375" style="2" customWidth="1"/>
    <col min="5" max="8" width="9.57421875" style="2" customWidth="1"/>
    <col min="9" max="9" width="10.57421875" style="2" customWidth="1"/>
    <col min="10" max="10" width="9.28125" style="2" customWidth="1"/>
    <col min="11" max="11" width="9.57421875" style="2" customWidth="1"/>
    <col min="12" max="12" width="9.7109375" style="2" customWidth="1"/>
    <col min="13" max="13" width="9.57421875" style="2" customWidth="1"/>
    <col min="14" max="16384" width="10.7109375" style="2" customWidth="1"/>
  </cols>
  <sheetData>
    <row r="1" spans="2:13" ht="26.25"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23</v>
      </c>
      <c r="K1" s="22" t="s">
        <v>10</v>
      </c>
      <c r="L1" s="22" t="s">
        <v>11</v>
      </c>
      <c r="M1" s="22" t="s">
        <v>12</v>
      </c>
    </row>
    <row r="2" spans="1:13" ht="15">
      <c r="A2" s="16" t="s">
        <v>61</v>
      </c>
      <c r="B2" s="14">
        <v>16821.79</v>
      </c>
      <c r="C2" s="14">
        <v>8211.06</v>
      </c>
      <c r="D2" s="14">
        <v>10770.81</v>
      </c>
      <c r="E2" s="14">
        <v>15840.62</v>
      </c>
      <c r="F2" s="14">
        <v>12031.21</v>
      </c>
      <c r="G2" s="14">
        <v>14301.31</v>
      </c>
      <c r="H2" s="14">
        <v>13209.58</v>
      </c>
      <c r="I2" s="14">
        <v>11662.43</v>
      </c>
      <c r="J2" s="14">
        <v>9209.27</v>
      </c>
      <c r="K2" s="14">
        <v>13689.43</v>
      </c>
      <c r="L2" s="14">
        <v>16470.7</v>
      </c>
      <c r="M2" s="14">
        <v>18133.68</v>
      </c>
    </row>
    <row r="3" spans="1:14" ht="15">
      <c r="A3" s="46" t="s">
        <v>62</v>
      </c>
      <c r="B3" s="47">
        <v>23503.54</v>
      </c>
      <c r="C3" s="47">
        <v>7535.45</v>
      </c>
      <c r="D3" s="47">
        <v>10833.12</v>
      </c>
      <c r="E3" s="47">
        <v>17035.35</v>
      </c>
      <c r="F3" s="47">
        <v>12574.54</v>
      </c>
      <c r="G3" s="47">
        <v>14352.96</v>
      </c>
      <c r="H3" s="47">
        <v>14075.33</v>
      </c>
      <c r="I3" s="47">
        <v>11942.73</v>
      </c>
      <c r="J3" s="47">
        <v>9048.12</v>
      </c>
      <c r="K3" s="47">
        <v>14444.28</v>
      </c>
      <c r="L3" s="47">
        <v>16931.51</v>
      </c>
      <c r="M3" s="47">
        <v>19766.57</v>
      </c>
      <c r="N3" s="8"/>
    </row>
    <row r="4" spans="1:13" ht="15">
      <c r="A4" s="48" t="s">
        <v>63</v>
      </c>
      <c r="B4" s="49">
        <f>MOD(B3,B2)</f>
        <v>6681.75</v>
      </c>
      <c r="C4" s="49">
        <v>-1324.31</v>
      </c>
      <c r="D4" s="49">
        <v>-62.31</v>
      </c>
      <c r="E4" s="49">
        <f>MOD(E3,E2)</f>
        <v>1194.7299999999977</v>
      </c>
      <c r="F4" s="49">
        <f>MOD(F3,F2)</f>
        <v>543.3300000000017</v>
      </c>
      <c r="G4" s="49">
        <v>-51.65</v>
      </c>
      <c r="H4" s="49">
        <f>MOD(H3,H2)</f>
        <v>865.75</v>
      </c>
      <c r="I4" s="49">
        <f>MOD(I3,I2)</f>
        <v>280.2999999999993</v>
      </c>
      <c r="J4" s="49">
        <v>-161.15</v>
      </c>
      <c r="K4" s="49">
        <f>MOD(K3,K2)</f>
        <v>754.8500000000004</v>
      </c>
      <c r="L4" s="49">
        <f>MOD(L3,L2)</f>
        <v>460.8099999999977</v>
      </c>
      <c r="M4" s="49">
        <f>MOD(M3,M2)</f>
        <v>1632.8899999999994</v>
      </c>
    </row>
    <row r="7" ht="15">
      <c r="B7" s="8"/>
    </row>
    <row r="9" spans="2:5" ht="18.75">
      <c r="B9" s="50" t="s">
        <v>64</v>
      </c>
      <c r="C9" s="50"/>
      <c r="D9" s="50"/>
      <c r="E9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"/>
  <sheetViews>
    <sheetView zoomScale="90" zoomScaleNormal="90" zoomScalePageLayoutView="0" workbookViewId="0" topLeftCell="A1">
      <selection activeCell="M6" sqref="M6"/>
    </sheetView>
  </sheetViews>
  <sheetFormatPr defaultColWidth="10.7109375" defaultRowHeight="12.75"/>
  <cols>
    <col min="1" max="1" width="16.7109375" style="2" customWidth="1"/>
    <col min="2" max="2" width="8.8515625" style="2" customWidth="1"/>
    <col min="3" max="3" width="9.140625" style="2" customWidth="1"/>
    <col min="4" max="4" width="9.421875" style="2" customWidth="1"/>
    <col min="5" max="5" width="9.140625" style="2" customWidth="1"/>
    <col min="6" max="8" width="9.28125" style="2" customWidth="1"/>
    <col min="9" max="9" width="9.00390625" style="2" customWidth="1"/>
    <col min="10" max="10" width="9.140625" style="2" customWidth="1"/>
    <col min="11" max="11" width="8.7109375" style="2" customWidth="1"/>
    <col min="12" max="12" width="9.421875" style="2" customWidth="1"/>
    <col min="13" max="13" width="9.57421875" style="2" customWidth="1"/>
    <col min="14" max="16384" width="10.7109375" style="2" customWidth="1"/>
  </cols>
  <sheetData>
    <row r="1" spans="1:17" s="8" customFormat="1" ht="19.5" customHeight="1">
      <c r="A1" s="51" t="s">
        <v>65</v>
      </c>
      <c r="B1" s="52" t="s">
        <v>1</v>
      </c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2" t="s">
        <v>8</v>
      </c>
      <c r="J1" s="53" t="s">
        <v>66</v>
      </c>
      <c r="K1" s="53" t="s">
        <v>10</v>
      </c>
      <c r="L1" s="53" t="s">
        <v>11</v>
      </c>
      <c r="M1" s="53" t="s">
        <v>12</v>
      </c>
      <c r="N1" s="54"/>
      <c r="O1" s="54"/>
      <c r="P1" s="54"/>
      <c r="Q1" s="54"/>
    </row>
    <row r="2" spans="1:14" s="8" customFormat="1" ht="15">
      <c r="A2" s="55" t="s">
        <v>67</v>
      </c>
      <c r="B2" s="56">
        <v>845.94</v>
      </c>
      <c r="C2" s="57">
        <v>845.94</v>
      </c>
      <c r="D2" s="57">
        <v>845.94</v>
      </c>
      <c r="E2" s="57">
        <v>845.94</v>
      </c>
      <c r="F2" s="57">
        <v>845.94</v>
      </c>
      <c r="G2" s="57">
        <v>845.94</v>
      </c>
      <c r="H2" s="58">
        <v>845.94</v>
      </c>
      <c r="I2" s="57">
        <v>845.94</v>
      </c>
      <c r="J2" s="57">
        <v>845.94</v>
      </c>
      <c r="K2" s="57">
        <v>845.94</v>
      </c>
      <c r="L2" s="58">
        <v>845.94</v>
      </c>
      <c r="M2" s="58">
        <v>845.94</v>
      </c>
      <c r="N2" s="59"/>
    </row>
    <row r="3" spans="1:14" s="8" customFormat="1" ht="15">
      <c r="A3" s="60" t="s">
        <v>68</v>
      </c>
      <c r="B3" s="61">
        <v>296.97</v>
      </c>
      <c r="C3" s="58">
        <v>296.97</v>
      </c>
      <c r="D3" s="58">
        <v>296.97</v>
      </c>
      <c r="E3" s="58">
        <v>296.97</v>
      </c>
      <c r="F3" s="58">
        <v>296.97</v>
      </c>
      <c r="G3" s="58">
        <v>296.97</v>
      </c>
      <c r="H3" s="58">
        <v>296.97</v>
      </c>
      <c r="I3" s="58">
        <v>296.97</v>
      </c>
      <c r="J3" s="58">
        <v>296.97</v>
      </c>
      <c r="K3" s="58">
        <v>296.97</v>
      </c>
      <c r="L3" s="58">
        <v>296.97</v>
      </c>
      <c r="M3" s="58">
        <v>296.97</v>
      </c>
      <c r="N3" s="59"/>
    </row>
    <row r="4" spans="1:13" s="8" customFormat="1" ht="15">
      <c r="A4" s="62" t="s">
        <v>69</v>
      </c>
      <c r="B4" s="61">
        <v>225.3</v>
      </c>
      <c r="C4" s="58">
        <v>225.3</v>
      </c>
      <c r="D4" s="58">
        <v>225.3</v>
      </c>
      <c r="E4" s="58">
        <v>225.3</v>
      </c>
      <c r="F4" s="58">
        <v>225.3</v>
      </c>
      <c r="G4" s="58">
        <v>225.3</v>
      </c>
      <c r="H4" s="58">
        <v>225.3</v>
      </c>
      <c r="I4" s="58">
        <v>225.3</v>
      </c>
      <c r="J4" s="58">
        <v>225.3</v>
      </c>
      <c r="K4" s="58">
        <v>225.3</v>
      </c>
      <c r="L4" s="58">
        <v>225.3</v>
      </c>
      <c r="M4" s="58">
        <v>225.3</v>
      </c>
    </row>
    <row r="5" spans="1:13" s="8" customFormat="1" ht="15">
      <c r="A5" s="63" t="s">
        <v>70</v>
      </c>
      <c r="B5" s="64"/>
      <c r="C5" s="65"/>
      <c r="D5" s="65"/>
      <c r="E5" s="65"/>
      <c r="F5" s="65"/>
      <c r="G5" s="65">
        <v>845.98</v>
      </c>
      <c r="H5" s="65"/>
      <c r="I5" s="65"/>
      <c r="J5" s="65"/>
      <c r="K5" s="65"/>
      <c r="L5" s="65">
        <v>845.98</v>
      </c>
      <c r="M5" s="65"/>
    </row>
    <row r="6" spans="1:13" ht="15">
      <c r="A6" s="66" t="s">
        <v>55</v>
      </c>
      <c r="B6" s="67">
        <f aca="true" t="shared" si="0" ref="B6:M6">SUM(B2:B5)</f>
        <v>1368.21</v>
      </c>
      <c r="C6" s="68">
        <f t="shared" si="0"/>
        <v>1368.21</v>
      </c>
      <c r="D6" s="68">
        <f t="shared" si="0"/>
        <v>1368.21</v>
      </c>
      <c r="E6" s="68">
        <f t="shared" si="0"/>
        <v>1368.21</v>
      </c>
      <c r="F6" s="69">
        <f t="shared" si="0"/>
        <v>1368.21</v>
      </c>
      <c r="G6" s="68">
        <f t="shared" si="0"/>
        <v>2214.19</v>
      </c>
      <c r="H6" s="68">
        <f t="shared" si="0"/>
        <v>1368.21</v>
      </c>
      <c r="I6" s="68">
        <f t="shared" si="0"/>
        <v>1368.21</v>
      </c>
      <c r="J6" s="68">
        <f t="shared" si="0"/>
        <v>1368.21</v>
      </c>
      <c r="K6" s="68">
        <f t="shared" si="0"/>
        <v>1368.21</v>
      </c>
      <c r="L6" s="68">
        <f t="shared" si="0"/>
        <v>2214.19</v>
      </c>
      <c r="M6" s="68">
        <f t="shared" si="0"/>
        <v>1368.21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="90" zoomScaleNormal="90" zoomScalePageLayoutView="0" workbookViewId="0" topLeftCell="A1">
      <selection activeCell="E26" sqref="E26"/>
    </sheetView>
  </sheetViews>
  <sheetFormatPr defaultColWidth="11.57421875" defaultRowHeight="12.75"/>
  <cols>
    <col min="1" max="1" width="20.7109375" style="70" customWidth="1"/>
    <col min="2" max="16384" width="11.57421875" style="70" customWidth="1"/>
  </cols>
  <sheetData>
    <row r="1" spans="1:5" ht="12.75">
      <c r="A1" s="71" t="s">
        <v>25</v>
      </c>
      <c r="B1" s="39" t="s">
        <v>26</v>
      </c>
      <c r="C1" s="71" t="s">
        <v>27</v>
      </c>
      <c r="D1" s="71" t="s">
        <v>28</v>
      </c>
      <c r="E1" s="71" t="s">
        <v>29</v>
      </c>
    </row>
    <row r="2" spans="1:5" ht="12.75">
      <c r="A2" s="36" t="s">
        <v>30</v>
      </c>
      <c r="B2" s="37">
        <v>7.5</v>
      </c>
      <c r="C2" s="72">
        <v>0.30000000000000004</v>
      </c>
      <c r="D2" s="26">
        <v>2.25</v>
      </c>
      <c r="E2" s="26">
        <f aca="true" t="shared" si="0" ref="E2:E25">SUM(D2,B2)</f>
        <v>9.75</v>
      </c>
    </row>
    <row r="3" spans="1:5" ht="12.75">
      <c r="A3" s="36" t="s">
        <v>31</v>
      </c>
      <c r="B3" s="37">
        <v>9.5</v>
      </c>
      <c r="C3" s="72">
        <v>0.25</v>
      </c>
      <c r="D3" s="26">
        <v>2.37</v>
      </c>
      <c r="E3" s="26">
        <f t="shared" si="0"/>
        <v>11.870000000000001</v>
      </c>
    </row>
    <row r="4" spans="1:5" ht="12.75">
      <c r="A4" s="36" t="s">
        <v>32</v>
      </c>
      <c r="B4" s="37">
        <v>21</v>
      </c>
      <c r="C4" s="72">
        <v>0.4</v>
      </c>
      <c r="D4" s="37">
        <v>8</v>
      </c>
      <c r="E4" s="37">
        <f t="shared" si="0"/>
        <v>29</v>
      </c>
    </row>
    <row r="5" spans="1:5" ht="12.75">
      <c r="A5" s="36" t="s">
        <v>33</v>
      </c>
      <c r="B5" s="26">
        <v>47.46</v>
      </c>
      <c r="C5" s="72">
        <v>0.25</v>
      </c>
      <c r="D5" s="26">
        <v>11.89</v>
      </c>
      <c r="E5" s="26">
        <f t="shared" si="0"/>
        <v>59.35</v>
      </c>
    </row>
    <row r="6" spans="1:5" ht="12.75">
      <c r="A6" s="36" t="s">
        <v>35</v>
      </c>
      <c r="B6" s="26">
        <v>11.9</v>
      </c>
      <c r="C6" s="72">
        <v>0.5</v>
      </c>
      <c r="D6" s="26">
        <v>5.95</v>
      </c>
      <c r="E6" s="26">
        <f t="shared" si="0"/>
        <v>17.85</v>
      </c>
    </row>
    <row r="7" spans="1:5" ht="12.75">
      <c r="A7" s="36" t="s">
        <v>36</v>
      </c>
      <c r="B7" s="37">
        <v>150</v>
      </c>
      <c r="C7" s="72">
        <v>0.2800000000000001</v>
      </c>
      <c r="D7" s="37">
        <v>42</v>
      </c>
      <c r="E7" s="37">
        <f t="shared" si="0"/>
        <v>192</v>
      </c>
    </row>
    <row r="8" spans="1:5" ht="12.75">
      <c r="A8" s="36" t="s">
        <v>37</v>
      </c>
      <c r="B8" s="37">
        <v>229</v>
      </c>
      <c r="C8" s="72">
        <v>0.13</v>
      </c>
      <c r="D8" s="37">
        <v>13</v>
      </c>
      <c r="E8" s="37">
        <f t="shared" si="0"/>
        <v>242</v>
      </c>
    </row>
    <row r="9" spans="1:5" ht="12.75">
      <c r="A9" s="36" t="s">
        <v>38</v>
      </c>
      <c r="B9" s="37">
        <v>120</v>
      </c>
      <c r="C9" s="72">
        <v>0.25</v>
      </c>
      <c r="D9" s="37">
        <v>30</v>
      </c>
      <c r="E9" s="37">
        <f t="shared" si="0"/>
        <v>150</v>
      </c>
    </row>
    <row r="10" spans="1:5" ht="12.75">
      <c r="A10" s="36" t="s">
        <v>39</v>
      </c>
      <c r="B10" s="37">
        <v>220</v>
      </c>
      <c r="C10" s="72">
        <v>0.1</v>
      </c>
      <c r="D10" s="37">
        <v>22</v>
      </c>
      <c r="E10" s="37">
        <f t="shared" si="0"/>
        <v>242</v>
      </c>
    </row>
    <row r="11" spans="1:5" ht="12.75">
      <c r="A11" s="36" t="s">
        <v>40</v>
      </c>
      <c r="B11" s="37">
        <v>140</v>
      </c>
      <c r="C11" s="72">
        <v>0.18</v>
      </c>
      <c r="D11" s="37">
        <v>25.2</v>
      </c>
      <c r="E11" s="37">
        <f t="shared" si="0"/>
        <v>165.2</v>
      </c>
    </row>
    <row r="12" spans="1:5" ht="12.75">
      <c r="A12" s="36" t="s">
        <v>41</v>
      </c>
      <c r="B12" s="37">
        <v>90</v>
      </c>
      <c r="C12" s="72">
        <v>0.1</v>
      </c>
      <c r="D12" s="37">
        <v>9</v>
      </c>
      <c r="E12" s="37">
        <f t="shared" si="0"/>
        <v>99</v>
      </c>
    </row>
    <row r="13" spans="1:5" ht="12.75">
      <c r="A13" s="36" t="s">
        <v>42</v>
      </c>
      <c r="B13" s="26">
        <v>17.27</v>
      </c>
      <c r="C13" s="72">
        <v>0.25</v>
      </c>
      <c r="D13" s="37">
        <v>4.3</v>
      </c>
      <c r="E13" s="26">
        <f t="shared" si="0"/>
        <v>21.57</v>
      </c>
    </row>
    <row r="14" spans="1:5" ht="12.75">
      <c r="A14" s="36" t="s">
        <v>43</v>
      </c>
      <c r="B14" s="37">
        <v>30</v>
      </c>
      <c r="C14" s="72">
        <v>0.25</v>
      </c>
      <c r="D14" s="37">
        <v>7.5</v>
      </c>
      <c r="E14" s="37">
        <f t="shared" si="0"/>
        <v>37.5</v>
      </c>
    </row>
    <row r="15" spans="1:5" ht="12.75">
      <c r="A15" s="36" t="s">
        <v>44</v>
      </c>
      <c r="B15" s="37">
        <v>69.9</v>
      </c>
      <c r="C15" s="72">
        <v>0.25</v>
      </c>
      <c r="D15" s="37">
        <v>17.5</v>
      </c>
      <c r="E15" s="37">
        <f t="shared" si="0"/>
        <v>87.4</v>
      </c>
    </row>
    <row r="16" spans="1:5" ht="12.75">
      <c r="A16" s="36" t="s">
        <v>45</v>
      </c>
      <c r="B16" s="37">
        <v>105</v>
      </c>
      <c r="C16" s="72">
        <v>0.25</v>
      </c>
      <c r="D16" s="26">
        <v>26.25</v>
      </c>
      <c r="E16" s="26">
        <f t="shared" si="0"/>
        <v>131.25</v>
      </c>
    </row>
    <row r="17" spans="1:5" ht="12.75">
      <c r="A17" s="36" t="s">
        <v>46</v>
      </c>
      <c r="B17" s="37">
        <v>20</v>
      </c>
      <c r="C17" s="72">
        <v>0.35</v>
      </c>
      <c r="D17" s="37">
        <v>7</v>
      </c>
      <c r="E17" s="37">
        <f t="shared" si="0"/>
        <v>27</v>
      </c>
    </row>
    <row r="18" spans="1:5" ht="12.75">
      <c r="A18" s="36" t="s">
        <v>47</v>
      </c>
      <c r="B18" s="37">
        <v>50</v>
      </c>
      <c r="C18" s="72">
        <v>0.35</v>
      </c>
      <c r="D18" s="37">
        <v>17.5</v>
      </c>
      <c r="E18" s="37">
        <f t="shared" si="0"/>
        <v>67.5</v>
      </c>
    </row>
    <row r="19" spans="1:5" ht="12.75">
      <c r="A19" s="36" t="s">
        <v>48</v>
      </c>
      <c r="B19" s="37">
        <v>180</v>
      </c>
      <c r="C19" s="72">
        <v>0.30000000000000004</v>
      </c>
      <c r="D19" s="37">
        <v>54</v>
      </c>
      <c r="E19" s="37">
        <f t="shared" si="0"/>
        <v>234</v>
      </c>
    </row>
    <row r="20" spans="1:5" ht="12.75">
      <c r="A20" s="36" t="s">
        <v>49</v>
      </c>
      <c r="B20" s="26">
        <v>0</v>
      </c>
      <c r="C20" s="72">
        <v>0</v>
      </c>
      <c r="D20" s="37">
        <v>4</v>
      </c>
      <c r="E20" s="37">
        <f t="shared" si="0"/>
        <v>4</v>
      </c>
    </row>
    <row r="21" spans="1:5" ht="12.75">
      <c r="A21" s="36" t="s">
        <v>50</v>
      </c>
      <c r="B21" s="37">
        <v>12</v>
      </c>
      <c r="C21" s="72">
        <v>0.25</v>
      </c>
      <c r="D21" s="37">
        <v>3</v>
      </c>
      <c r="E21" s="37">
        <f t="shared" si="0"/>
        <v>15</v>
      </c>
    </row>
    <row r="22" spans="1:5" ht="12.75">
      <c r="A22" s="38" t="s">
        <v>51</v>
      </c>
      <c r="B22" s="40">
        <v>22.5</v>
      </c>
      <c r="C22" s="73">
        <v>0.2</v>
      </c>
      <c r="D22" s="40">
        <v>4.5</v>
      </c>
      <c r="E22" s="37">
        <f t="shared" si="0"/>
        <v>27</v>
      </c>
    </row>
    <row r="23" spans="1:5" ht="12.75">
      <c r="A23" s="38" t="s">
        <v>52</v>
      </c>
      <c r="B23" s="40">
        <v>32</v>
      </c>
      <c r="C23" s="73">
        <v>0.23</v>
      </c>
      <c r="D23" s="30">
        <v>7.04</v>
      </c>
      <c r="E23" s="26">
        <f t="shared" si="0"/>
        <v>39.04</v>
      </c>
    </row>
    <row r="24" spans="1:5" ht="12.75">
      <c r="A24" s="38" t="s">
        <v>53</v>
      </c>
      <c r="B24" s="30">
        <v>0.39</v>
      </c>
      <c r="C24" s="73">
        <v>1.43</v>
      </c>
      <c r="D24" s="30">
        <v>0.5600000000000002</v>
      </c>
      <c r="E24" s="26">
        <f t="shared" si="0"/>
        <v>0.9500000000000002</v>
      </c>
    </row>
    <row r="25" spans="1:5" ht="12.75">
      <c r="A25" s="38" t="s">
        <v>54</v>
      </c>
      <c r="B25" s="30">
        <v>0.6000000000000001</v>
      </c>
      <c r="C25" s="73">
        <v>0.65</v>
      </c>
      <c r="D25" s="30">
        <v>0.4</v>
      </c>
      <c r="E25" s="26">
        <f t="shared" si="0"/>
        <v>1</v>
      </c>
    </row>
    <row r="26" spans="1:5" ht="12.75">
      <c r="A26" s="38" t="s">
        <v>55</v>
      </c>
      <c r="B26" s="30">
        <f>SUM(B2:B25)</f>
        <v>1586.0200000000002</v>
      </c>
      <c r="C26" s="30"/>
      <c r="D26" s="30">
        <f>SUM(D2:D25)</f>
        <v>325.21000000000004</v>
      </c>
      <c r="E26" s="30">
        <f>SUM(E2:E25)</f>
        <v>1911.23</v>
      </c>
    </row>
    <row r="28" ht="12.75">
      <c r="A28" s="74"/>
    </row>
    <row r="29" ht="12.75">
      <c r="A29" s="74"/>
    </row>
    <row r="30" ht="12.75">
      <c r="A30" s="74"/>
    </row>
    <row r="31" ht="12.75">
      <c r="A31" s="7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I8" sqref="I8"/>
    </sheetView>
  </sheetViews>
  <sheetFormatPr defaultColWidth="10.7109375" defaultRowHeight="12.75"/>
  <cols>
    <col min="1" max="1" width="10.7109375" style="70" customWidth="1"/>
    <col min="2" max="2" width="9.00390625" style="70" customWidth="1"/>
    <col min="3" max="3" width="8.421875" style="70" customWidth="1"/>
    <col min="4" max="4" width="8.140625" style="70" customWidth="1"/>
    <col min="5" max="5" width="7.8515625" style="70" customWidth="1"/>
    <col min="6" max="6" width="8.140625" style="70" customWidth="1"/>
    <col min="7" max="7" width="7.57421875" style="70" customWidth="1"/>
    <col min="8" max="8" width="7.421875" style="70" customWidth="1"/>
    <col min="9" max="10" width="8.00390625" style="70" customWidth="1"/>
    <col min="11" max="11" width="7.57421875" style="70" customWidth="1"/>
    <col min="12" max="12" width="9.57421875" style="70" customWidth="1"/>
    <col min="13" max="13" width="9.421875" style="70" customWidth="1"/>
    <col min="14" max="16384" width="10.7109375" style="70" customWidth="1"/>
  </cols>
  <sheetData>
    <row r="1" spans="1:13" ht="25.5">
      <c r="A1" s="75" t="s">
        <v>71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23</v>
      </c>
      <c r="K1" s="22" t="s">
        <v>10</v>
      </c>
      <c r="L1" s="22" t="s">
        <v>11</v>
      </c>
      <c r="M1" s="22" t="s">
        <v>12</v>
      </c>
    </row>
    <row r="2" spans="1:13" ht="12.75">
      <c r="A2" s="76" t="s">
        <v>72</v>
      </c>
      <c r="B2" s="40">
        <v>236</v>
      </c>
      <c r="C2" s="40">
        <v>236</v>
      </c>
      <c r="D2" s="40">
        <v>236</v>
      </c>
      <c r="E2" s="40">
        <v>236</v>
      </c>
      <c r="F2" s="40">
        <v>236</v>
      </c>
      <c r="G2" s="40">
        <v>236</v>
      </c>
      <c r="H2" s="40">
        <v>236</v>
      </c>
      <c r="I2" s="40">
        <v>236</v>
      </c>
      <c r="J2" s="40">
        <v>236</v>
      </c>
      <c r="K2" s="40">
        <v>236</v>
      </c>
      <c r="L2" s="40">
        <v>236</v>
      </c>
      <c r="M2" s="40">
        <v>236</v>
      </c>
    </row>
    <row r="5" spans="1:14" ht="12.75">
      <c r="A5" s="70" t="s">
        <v>73</v>
      </c>
      <c r="N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Taller 5</cp:lastModifiedBy>
  <dcterms:modified xsi:type="dcterms:W3CDTF">2012-05-10T17:45:55Z</dcterms:modified>
  <cp:category/>
  <cp:version/>
  <cp:contentType/>
  <cp:contentStatus/>
</cp:coreProperties>
</file>